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395" windowHeight="13065"/>
  </bookViews>
  <sheets>
    <sheet name="Sheet2" sheetId="3" r:id="rId1"/>
    <sheet name="Sheet1" sheetId="2" r:id="rId2"/>
  </sheets>
  <definedNames>
    <definedName name="_xlnm._FilterDatabase" localSheetId="0" hidden="1">Sheet2!$A$1:$S$1102</definedName>
    <definedName name="_xlnm.Print_Titles" localSheetId="0">Sheet2!$1:$1</definedName>
  </definedNames>
  <calcPr calcId="145621"/>
</workbook>
</file>

<file path=xl/calcChain.xml><?xml version="1.0" encoding="utf-8"?>
<calcChain xmlns="http://schemas.openxmlformats.org/spreadsheetml/2006/main">
  <c r="A11" i="2" l="1"/>
  <c r="S4" i="3" l="1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44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390" i="3"/>
  <c r="S473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551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2" i="3"/>
  <c r="S3" i="3"/>
  <c r="A16" i="2"/>
  <c r="A17" i="2"/>
  <c r="A15" i="2"/>
  <c r="A14" i="2"/>
  <c r="A4" i="2"/>
  <c r="A2" i="2"/>
  <c r="A3" i="2"/>
  <c r="A7" i="2"/>
</calcChain>
</file>

<file path=xl/sharedStrings.xml><?xml version="1.0" encoding="utf-8"?>
<sst xmlns="http://schemas.openxmlformats.org/spreadsheetml/2006/main" count="8386" uniqueCount="3054">
  <si>
    <t>Diesel</t>
  </si>
  <si>
    <t>No</t>
  </si>
  <si>
    <t>None</t>
  </si>
  <si>
    <t>Replacement</t>
  </si>
  <si>
    <t>C-28360.1</t>
  </si>
  <si>
    <t>G13GMCT1_01981</t>
  </si>
  <si>
    <t>Zavala Trucking</t>
  </si>
  <si>
    <t>Withdrawn</t>
  </si>
  <si>
    <t>C-28809.1</t>
  </si>
  <si>
    <t>G13GMCT1_01891</t>
  </si>
  <si>
    <t>Zamora Ag Transport</t>
  </si>
  <si>
    <t>C-29040.16</t>
  </si>
  <si>
    <t>G13GMCT1_02094</t>
  </si>
  <si>
    <t>Williams Tank Lines</t>
  </si>
  <si>
    <t>C-29040.15</t>
  </si>
  <si>
    <t>G13GMCT1_02093</t>
  </si>
  <si>
    <t>C-29040.14</t>
  </si>
  <si>
    <t>G13GMCT1_02091</t>
  </si>
  <si>
    <t>C-29040.13</t>
  </si>
  <si>
    <t>G13GMCT1_02089</t>
  </si>
  <si>
    <t>C-29040.12</t>
  </si>
  <si>
    <t>G13GMCT1_02088</t>
  </si>
  <si>
    <t>C-29040.11</t>
  </si>
  <si>
    <t>G13GMCT1_02087</t>
  </si>
  <si>
    <t>C-29040.10</t>
  </si>
  <si>
    <t>G13GMCT1_02086</t>
  </si>
  <si>
    <t>C-29040.9</t>
  </si>
  <si>
    <t>G13GMCT1_02085</t>
  </si>
  <si>
    <t>C-29040.8</t>
  </si>
  <si>
    <t>G13GMCT1_02084</t>
  </si>
  <si>
    <t>C-29040.7</t>
  </si>
  <si>
    <t>G13GMCT1_02083</t>
  </si>
  <si>
    <t>C-29040.6</t>
  </si>
  <si>
    <t>G13GMCT1_02037</t>
  </si>
  <si>
    <t>C-29040.5</t>
  </si>
  <si>
    <t>G13GMCT1_02036</t>
  </si>
  <si>
    <t>C-29040.4</t>
  </si>
  <si>
    <t>G13GMCT1_02035</t>
  </si>
  <si>
    <t>C-29040.3</t>
  </si>
  <si>
    <t>G13GMCT1_02033</t>
  </si>
  <si>
    <t>C-29040.2</t>
  </si>
  <si>
    <t>G13GMCT1_02031</t>
  </si>
  <si>
    <t>C-29040.1</t>
  </si>
  <si>
    <t>G13GMCT1_02029</t>
  </si>
  <si>
    <t>C-28368.1</t>
  </si>
  <si>
    <t>G13GMCT1_01975</t>
  </si>
  <si>
    <t>William Michael Bartzack</t>
  </si>
  <si>
    <t>C-29141.4</t>
  </si>
  <si>
    <t>G13GMCT1_01876</t>
  </si>
  <si>
    <t>Wiegand Transport Inc.</t>
  </si>
  <si>
    <t>C-29141.3</t>
  </si>
  <si>
    <t>G13GMCT1_01874</t>
  </si>
  <si>
    <t>C-29141.2</t>
  </si>
  <si>
    <t>G13GMCT1_01873</t>
  </si>
  <si>
    <t>C-29141.1</t>
  </si>
  <si>
    <t>G13GMCT1_01871</t>
  </si>
  <si>
    <t>C-29096.1</t>
  </si>
  <si>
    <t>G13GMCT1_02067</t>
  </si>
  <si>
    <t>Vijendar Shankar</t>
  </si>
  <si>
    <t>-</t>
  </si>
  <si>
    <t>C-27061.1</t>
  </si>
  <si>
    <t>G13GMCT1_00804</t>
  </si>
  <si>
    <t>Verduzco Trucking</t>
  </si>
  <si>
    <t>C-28375.1</t>
  </si>
  <si>
    <t>G13GMCT1_01959</t>
  </si>
  <si>
    <t>V. Small Trucking Inc</t>
  </si>
  <si>
    <t>C-28897.1</t>
  </si>
  <si>
    <t>G13GMCT1_01690</t>
  </si>
  <si>
    <t>Urmi Express</t>
  </si>
  <si>
    <t>C-28337.1</t>
  </si>
  <si>
    <t>G13GMCT1_01933</t>
  </si>
  <si>
    <t>United Trucking Co.</t>
  </si>
  <si>
    <t>C-28813.1</t>
  </si>
  <si>
    <t>G13GMCT1_01940</t>
  </si>
  <si>
    <t>Ulises Contreras</t>
  </si>
  <si>
    <t>C-28597.2</t>
  </si>
  <si>
    <t>G13GMCT1_02195</t>
  </si>
  <si>
    <t>Twins Transportation</t>
  </si>
  <si>
    <t>C-28597.1</t>
  </si>
  <si>
    <t>G13GMCT1_02193</t>
  </si>
  <si>
    <t>C-28817.1</t>
  </si>
  <si>
    <t>G13GMCT1_01594</t>
  </si>
  <si>
    <t>TS Trucking</t>
  </si>
  <si>
    <t>C-29026.1</t>
  </si>
  <si>
    <t>G13GMCT1_02034</t>
  </si>
  <si>
    <t>Trans Fijiana Pacific</t>
  </si>
  <si>
    <t>C-27110.2</t>
  </si>
  <si>
    <t>G13GMCT1_01951</t>
  </si>
  <si>
    <t>Topete Brothers Trucking</t>
  </si>
  <si>
    <t>C-28806.1</t>
  </si>
  <si>
    <t>G13GMCT1_01565</t>
  </si>
  <si>
    <t>Top Service Transport</t>
  </si>
  <si>
    <t>C-29138.3</t>
  </si>
  <si>
    <t>G13GMCT1_01789</t>
  </si>
  <si>
    <t>TNT Towing</t>
  </si>
  <si>
    <t>C-29138.2</t>
  </si>
  <si>
    <t>G13GMCT1_01788</t>
  </si>
  <si>
    <t>C-29138.1</t>
  </si>
  <si>
    <t>G13GMCT1_01787</t>
  </si>
  <si>
    <t>C-28424.1</t>
  </si>
  <si>
    <t>G13GMCT1_01864</t>
  </si>
  <si>
    <t>Tirado's Transport - Jose Joel Tirado Garcia</t>
  </si>
  <si>
    <t>C-29149.3</t>
  </si>
  <si>
    <t>G13GMCT1_01869</t>
  </si>
  <si>
    <t>Timmerman Starlite Trucking, Inc</t>
  </si>
  <si>
    <t>C-29149.2</t>
  </si>
  <si>
    <t>G13GMCT1_01865</t>
  </si>
  <si>
    <t>C-29149.1</t>
  </si>
  <si>
    <t>G13GMCT1_01862</t>
  </si>
  <si>
    <t>C-29003.1</t>
  </si>
  <si>
    <t>G13GMCT1_02144</t>
  </si>
  <si>
    <t>Thomas Brothers Equipment Rental Co</t>
  </si>
  <si>
    <t>C-29008.6</t>
  </si>
  <si>
    <t>G13GMCT1_01875</t>
  </si>
  <si>
    <t>Terry Johnson Trucking, Inc.</t>
  </si>
  <si>
    <t>C-28504.2</t>
  </si>
  <si>
    <t>G13GMCT1_01759</t>
  </si>
  <si>
    <t>Terry Feijo Trucking LLC</t>
  </si>
  <si>
    <t>C-28504.1</t>
  </si>
  <si>
    <t>G13GMCT1_01758</t>
  </si>
  <si>
    <t>C-29089.1</t>
  </si>
  <si>
    <t>G13GMCT1_02234</t>
  </si>
  <si>
    <t>Taylor Backhoe Services</t>
  </si>
  <si>
    <t>C-26558.1</t>
  </si>
  <si>
    <t>G13GMCT1_00041</t>
  </si>
  <si>
    <t>Taher Amini Afshar</t>
  </si>
  <si>
    <t>C-28625.1</t>
  </si>
  <si>
    <t>G13GMCT1_01261</t>
  </si>
  <si>
    <t>Sun Valley Express, LLC</t>
  </si>
  <si>
    <t>C-27021.1</t>
  </si>
  <si>
    <t>G13GMCT1_00174</t>
  </si>
  <si>
    <t>Suavecito Distributors</t>
  </si>
  <si>
    <t>C-28329.1</t>
  </si>
  <si>
    <t>G13GMCT1_01768</t>
  </si>
  <si>
    <t>Still Fresh Transport</t>
  </si>
  <si>
    <t>C-28729.1</t>
  </si>
  <si>
    <t>G13GMCT1_01790</t>
  </si>
  <si>
    <t>Steve Harkrader</t>
  </si>
  <si>
    <t>C-29072.1</t>
  </si>
  <si>
    <t>G13GMCT1_02151</t>
  </si>
  <si>
    <t>Sosa Trucking</t>
  </si>
  <si>
    <t>C-28561.1</t>
  </si>
  <si>
    <t>G13GMCT1_01414</t>
  </si>
  <si>
    <t>Solorio Transport</t>
  </si>
  <si>
    <t>Level 3 PM+Mark 1 NOx</t>
  </si>
  <si>
    <t>C-28814.1</t>
  </si>
  <si>
    <t>G13GMCT1_01578</t>
  </si>
  <si>
    <t>Sodi Singh</t>
  </si>
  <si>
    <t>C-29113.2</t>
  </si>
  <si>
    <t>G13GMCT1_02232</t>
  </si>
  <si>
    <t>SM Logistics</t>
  </si>
  <si>
    <t>C-29113.1</t>
  </si>
  <si>
    <t>G13GMCT1_02231</t>
  </si>
  <si>
    <t>C-27163.1</t>
  </si>
  <si>
    <t>G13GMCT1_01769</t>
  </si>
  <si>
    <t>Sim Sanitation Inc.</t>
  </si>
  <si>
    <t>C-29145.1</t>
  </si>
  <si>
    <t>G13GMCT1_01841</t>
  </si>
  <si>
    <t>Silveira and Son Trucking LLC</t>
  </si>
  <si>
    <t>C-29163.1</t>
  </si>
  <si>
    <t>G13GMCT1_01894</t>
  </si>
  <si>
    <t>Silvano Transport</t>
  </si>
  <si>
    <t>C-29086.2</t>
  </si>
  <si>
    <t>G13GMCT1_02184</t>
  </si>
  <si>
    <t>Silva's Hay Source</t>
  </si>
  <si>
    <t>C-29086.1</t>
  </si>
  <si>
    <t>G13GMCT1_02043</t>
  </si>
  <si>
    <t>C-29125.1</t>
  </si>
  <si>
    <t>G13GMCT1_02160</t>
  </si>
  <si>
    <t>Serrano Trucking</t>
  </si>
  <si>
    <t>C-27768.1</t>
  </si>
  <si>
    <t>G13GMCT1_02050</t>
  </si>
  <si>
    <t>Sergio Villalvazo Tapia</t>
  </si>
  <si>
    <t>C-29019.1</t>
  </si>
  <si>
    <t>G13GMCT1_01980</t>
  </si>
  <si>
    <t>Sergio Morales</t>
  </si>
  <si>
    <t>C-29022.2</t>
  </si>
  <si>
    <t>G13GMCT1_02185</t>
  </si>
  <si>
    <t>Selsor Contruction, Inc.</t>
  </si>
  <si>
    <t>C-29022.1</t>
  </si>
  <si>
    <t>G13GMCT1_01991</t>
  </si>
  <si>
    <t>C-28324.1</t>
  </si>
  <si>
    <t>G13GMCT1_01744</t>
  </si>
  <si>
    <t>Sebastian Transportation</t>
  </si>
  <si>
    <t>C-28808.1</t>
  </si>
  <si>
    <t>G13GMCT1_01569</t>
  </si>
  <si>
    <t>Scott Wankum</t>
  </si>
  <si>
    <t>C-29192.2</t>
  </si>
  <si>
    <t>G13GMCT1_01741</t>
  </si>
  <si>
    <t>SCC Trucking</t>
  </si>
  <si>
    <t>C-29192.1</t>
  </si>
  <si>
    <t>G13GMCT1_01739</t>
  </si>
  <si>
    <t>C-29629.1</t>
  </si>
  <si>
    <t>G13GMCT1_02233</t>
  </si>
  <si>
    <t>Scan-Vino, LLC</t>
  </si>
  <si>
    <t>C-28407.1</t>
  </si>
  <si>
    <t>G13GMCT1_01765</t>
  </si>
  <si>
    <t>Sandhu Trucking</t>
  </si>
  <si>
    <t>C-28876.3</t>
  </si>
  <si>
    <t>G13GMCT1_01679</t>
  </si>
  <si>
    <t>San Joaquin Valley Construction Management Group LLC</t>
  </si>
  <si>
    <t>C-28876.2</t>
  </si>
  <si>
    <t>G13GMCT1_01678</t>
  </si>
  <si>
    <t>C-28876.1</t>
  </si>
  <si>
    <t>G13GMCT1_01677</t>
  </si>
  <si>
    <t>C-28315.1</t>
  </si>
  <si>
    <t>G13GMCT1_01745</t>
  </si>
  <si>
    <t>Salvador Ochoa DBA Ochoa Trucking</t>
  </si>
  <si>
    <t>C-28427.1</t>
  </si>
  <si>
    <t>G13GMCT1_01762</t>
  </si>
  <si>
    <t>Salvador M Miramontes</t>
  </si>
  <si>
    <t>C-28333.1</t>
  </si>
  <si>
    <t>G13GMCT1_01748</t>
  </si>
  <si>
    <t>Sadaqat Zaman</t>
  </si>
  <si>
    <t>C-28188.2</t>
  </si>
  <si>
    <t>G13GMCT1_02042</t>
  </si>
  <si>
    <t>S&amp;G Trucking Inc.</t>
  </si>
  <si>
    <t>C-28188.1</t>
  </si>
  <si>
    <t>G13GMCT1_02038</t>
  </si>
  <si>
    <t>C-28684.3</t>
  </si>
  <si>
    <t>G13GMCT1_01362</t>
  </si>
  <si>
    <t>S &amp; G Trucking, Inc.</t>
  </si>
  <si>
    <t>C-28684.2</t>
  </si>
  <si>
    <t>G13GMCT1_01359</t>
  </si>
  <si>
    <t>C-28684.1</t>
  </si>
  <si>
    <t>G13GMCT1_01358</t>
  </si>
  <si>
    <t>C-28898.3</t>
  </si>
  <si>
    <t>G13GMCT1_01750</t>
  </si>
  <si>
    <t>Russell Dowdy Trucking</t>
  </si>
  <si>
    <t>C-28898.2</t>
  </si>
  <si>
    <t>G13GMCT1_01749</t>
  </si>
  <si>
    <t>C-29207.2</t>
  </si>
  <si>
    <t>G13GMCT1_01736</t>
  </si>
  <si>
    <t>Ruiz Bros</t>
  </si>
  <si>
    <t>C-29207.1</t>
  </si>
  <si>
    <t>G13GMCT1_01735</t>
  </si>
  <si>
    <t>C-29009.1</t>
  </si>
  <si>
    <t>G13GMCT1_01884</t>
  </si>
  <si>
    <t>Rudy Garcia Trucking</t>
  </si>
  <si>
    <t>C-28550.1</t>
  </si>
  <si>
    <t>G13GMCT1_01214</t>
  </si>
  <si>
    <t>Romero Trucking</t>
  </si>
  <si>
    <t>C-28168.1</t>
  </si>
  <si>
    <t>G13GMCT1_01998</t>
  </si>
  <si>
    <t>Rodriguez Trucking</t>
  </si>
  <si>
    <t>C-28643.1</t>
  </si>
  <si>
    <t>G13GMCT1_01304</t>
  </si>
  <si>
    <t>C-29133.1</t>
  </si>
  <si>
    <t>G13GMCT1_01779</t>
  </si>
  <si>
    <t>ROC INC</t>
  </si>
  <si>
    <t>C-28412.1</t>
  </si>
  <si>
    <t>G13GMCT1_01720</t>
  </si>
  <si>
    <t>RK Carriers</t>
  </si>
  <si>
    <t>C-29126.1</t>
  </si>
  <si>
    <t>G13GMCT1_02161</t>
  </si>
  <si>
    <t>Rigoberto Ramirez</t>
  </si>
  <si>
    <t>C-28914.9</t>
  </si>
  <si>
    <t>G13GMCT1_01643</t>
  </si>
  <si>
    <t>Rhino Ready Mix Trucking Inc.</t>
  </si>
  <si>
    <t>C-28914.8</t>
  </si>
  <si>
    <t>G13GMCT1_01642</t>
  </si>
  <si>
    <t>C-28914.7</t>
  </si>
  <si>
    <t>G13GMCT1_01641</t>
  </si>
  <si>
    <t>C-28914.6</t>
  </si>
  <si>
    <t>G13GMCT1_01640</t>
  </si>
  <si>
    <t>C-28914.5</t>
  </si>
  <si>
    <t>G13GMCT1_01637</t>
  </si>
  <si>
    <t>C-28914.4</t>
  </si>
  <si>
    <t>G13GMCT1_01636</t>
  </si>
  <si>
    <t>C-28914.3</t>
  </si>
  <si>
    <t>G13GMCT1_01630</t>
  </si>
  <si>
    <t>C-28914.2</t>
  </si>
  <si>
    <t>G13GMCT1_01627</t>
  </si>
  <si>
    <t>C-28914.1</t>
  </si>
  <si>
    <t>G13GMCT1_01625</t>
  </si>
  <si>
    <t>C-29084.1</t>
  </si>
  <si>
    <t>G13GMCT1_02023</t>
  </si>
  <si>
    <t>Reynaldo A Delgado dba Delgado Trucking</t>
  </si>
  <si>
    <t>C-29031.4</t>
  </si>
  <si>
    <t>G13GMCT1_02108</t>
  </si>
  <si>
    <t>Red Triangle Oil Company</t>
  </si>
  <si>
    <t>C-29031.3</t>
  </si>
  <si>
    <t>G13GMCT1_02104</t>
  </si>
  <si>
    <t>C-29031.1</t>
  </si>
  <si>
    <t>G13GMCT1_02081</t>
  </si>
  <si>
    <t>C-28977.1</t>
  </si>
  <si>
    <t>G13GMCT1_01693</t>
  </si>
  <si>
    <t>RBH Trucking</t>
  </si>
  <si>
    <t>C-28614.1</t>
  </si>
  <si>
    <t>G13GMCT1_01254</t>
  </si>
  <si>
    <t>Raya Hernandez Transportation</t>
  </si>
  <si>
    <t>C-29174.1</t>
  </si>
  <si>
    <t>G13GMCT1_01903</t>
  </si>
  <si>
    <t>Ravinder Gill</t>
  </si>
  <si>
    <t>C-28635.1</t>
  </si>
  <si>
    <t>G13GMCT1_01275</t>
  </si>
  <si>
    <t>Raul Velasquez</t>
  </si>
  <si>
    <t>C-28305.1</t>
  </si>
  <si>
    <t>G13GMCT1_01707</t>
  </si>
  <si>
    <t>Ranvir S. Bhandal</t>
  </si>
  <si>
    <t>C-28790.1</t>
  </si>
  <si>
    <t>G13GMCT1_01524</t>
  </si>
  <si>
    <t>Ranveer Singh</t>
  </si>
  <si>
    <t>C-28393.1</t>
  </si>
  <si>
    <t>G13GMCT1_01673</t>
  </si>
  <si>
    <t>Raghbir Shergill</t>
  </si>
  <si>
    <t>C-28302.1</t>
  </si>
  <si>
    <t>G13GMCT1_01670</t>
  </si>
  <si>
    <t>R&amp;D Farms LLC.</t>
  </si>
  <si>
    <t>C-28638.1</t>
  </si>
  <si>
    <t>G13GMCT1_01270</t>
  </si>
  <si>
    <t>Quality Carriers</t>
  </si>
  <si>
    <t>Level 3 PM</t>
  </si>
  <si>
    <t>C-28494.1</t>
  </si>
  <si>
    <t>G13GMCT1_01664</t>
  </si>
  <si>
    <t>Puebla Trucking</t>
  </si>
  <si>
    <t>C-28874.1</t>
  </si>
  <si>
    <t>G13GMCT1_01672</t>
  </si>
  <si>
    <t>Powell Logistics &amp; Transport</t>
  </si>
  <si>
    <t>C-26533.2</t>
  </si>
  <si>
    <t>G13GMCT1_00010</t>
  </si>
  <si>
    <t>Pierre Hegoas &amp; Sons Livestock Transportation</t>
  </si>
  <si>
    <t>C-29177.5</t>
  </si>
  <si>
    <t>G13GMCT1_01928</t>
  </si>
  <si>
    <t>Paul E. Vaz Trucking, Inc.</t>
  </si>
  <si>
    <t>C-29177.4</t>
  </si>
  <si>
    <t>G13GMCT1_01920</t>
  </si>
  <si>
    <t>C-29177.3</t>
  </si>
  <si>
    <t>G13GMCT1_01918</t>
  </si>
  <si>
    <t>C-29177.2</t>
  </si>
  <si>
    <t>G13GMCT1_01917</t>
  </si>
  <si>
    <t>C-29177.1</t>
  </si>
  <si>
    <t>G13GMCT1_01912</t>
  </si>
  <si>
    <t>C-28892.1</t>
  </si>
  <si>
    <t>G13GMCT1_02186</t>
  </si>
  <si>
    <t>Pascual Pimentel</t>
  </si>
  <si>
    <t>C-29013.1</t>
  </si>
  <si>
    <t>G13GMCT1_01923</t>
  </si>
  <si>
    <t>Paramvir Singh dba Paramvir Trkg</t>
  </si>
  <si>
    <t>C-29030.1</t>
  </si>
  <si>
    <t>G13GMCT1_02080</t>
  </si>
  <si>
    <t>Oscar Manuel Zapata</t>
  </si>
  <si>
    <t>C-28783.2</t>
  </si>
  <si>
    <t>G13GMCT1_01516</t>
  </si>
  <si>
    <t>Ortega Meat Distributing</t>
  </si>
  <si>
    <t>C-29020.1</t>
  </si>
  <si>
    <t>G13GMCT1_01987</t>
  </si>
  <si>
    <t>Orellana Trucking</t>
  </si>
  <si>
    <t>C-28942.1</t>
  </si>
  <si>
    <t>G13GMCT1_02210</t>
  </si>
  <si>
    <t>Ordonez Trucking</t>
  </si>
  <si>
    <t>C-28294.1</t>
  </si>
  <si>
    <t>G13GMCT1_01609</t>
  </si>
  <si>
    <t>Orbital Express Inc.</t>
  </si>
  <si>
    <t>C-28472.1</t>
  </si>
  <si>
    <t>G13GMCT1_01843</t>
  </si>
  <si>
    <t>Nicolas Zuniga</t>
  </si>
  <si>
    <t>C-28943.1</t>
  </si>
  <si>
    <t>G13GMCT1_02213</t>
  </si>
  <si>
    <t>Nayelly Alvarez DBA Abel Transportation</t>
  </si>
  <si>
    <t>C-28957.3</t>
  </si>
  <si>
    <t>G13GMCT1_02214</t>
  </si>
  <si>
    <t>Myers Hay Co.</t>
  </si>
  <si>
    <t>C-28957.2</t>
  </si>
  <si>
    <t>G13GMCT1_02212</t>
  </si>
  <si>
    <t>C-28957.1</t>
  </si>
  <si>
    <t>G13GMCT1_02211</t>
  </si>
  <si>
    <t>C-28342.1</t>
  </si>
  <si>
    <t>G13GMCT1_01494</t>
  </si>
  <si>
    <t>Moreno Trucking</t>
  </si>
  <si>
    <t>C-28403.5</t>
  </si>
  <si>
    <t>G13GMCT1_01633</t>
  </si>
  <si>
    <t>Morales Trucking</t>
  </si>
  <si>
    <t>C-28403.4</t>
  </si>
  <si>
    <t>G13GMCT1_01632</t>
  </si>
  <si>
    <t>C-28403.3</t>
  </si>
  <si>
    <t>G13GMCT1_01626</t>
  </si>
  <si>
    <t>C-28403.2</t>
  </si>
  <si>
    <t>G13GMCT1_01623</t>
  </si>
  <si>
    <t>C-28403.1</t>
  </si>
  <si>
    <t>G13GMCT1_01620</t>
  </si>
  <si>
    <t>C-28757.1</t>
  </si>
  <si>
    <t>G13GMCT1_01472</t>
  </si>
  <si>
    <t>Miguel Zuniga</t>
  </si>
  <si>
    <t>C-28365.1</t>
  </si>
  <si>
    <t>G13GMCT1_01391</t>
  </si>
  <si>
    <t>Miguel Cisneros Moreno</t>
  </si>
  <si>
    <t>C-29633.1</t>
  </si>
  <si>
    <t>G13GMCT1_00469</t>
  </si>
  <si>
    <t>Meza Bros Inc</t>
  </si>
  <si>
    <t>C-28923.1</t>
  </si>
  <si>
    <t>G13GMCT1_01655</t>
  </si>
  <si>
    <t>Meeks Trucking (Christopher Gene Meeks)</t>
  </si>
  <si>
    <t>C-26532.1</t>
  </si>
  <si>
    <t>G13GMCT1_00040</t>
  </si>
  <si>
    <t>MDS Trucking</t>
  </si>
  <si>
    <t>C-28330.1</t>
  </si>
  <si>
    <t>G13GMCT1_01371</t>
  </si>
  <si>
    <t>Mayra E. Orellana</t>
  </si>
  <si>
    <t>C-29063.1</t>
  </si>
  <si>
    <t>G13GMCT1_02082</t>
  </si>
  <si>
    <t>Mau T. Ho</t>
  </si>
  <si>
    <t>C-26998.6</t>
  </si>
  <si>
    <t>G13GMCT1_00731</t>
  </si>
  <si>
    <t>Mashburn Transportation Services, Inc.</t>
  </si>
  <si>
    <t>C-26998.5</t>
  </si>
  <si>
    <t>G13GMCT1_00730</t>
  </si>
  <si>
    <t>C-26998.4</t>
  </si>
  <si>
    <t>G13GMCT1_00729</t>
  </si>
  <si>
    <t>C-26998.3</t>
  </si>
  <si>
    <t>G13GMCT1_00728</t>
  </si>
  <si>
    <t>C-26998.2</t>
  </si>
  <si>
    <t>G13GMCT1_00727</t>
  </si>
  <si>
    <t>C-26998.1</t>
  </si>
  <si>
    <t>G13GMCT1_00726</t>
  </si>
  <si>
    <t>C-28411.1</t>
  </si>
  <si>
    <t>G13GMCT1_01944</t>
  </si>
  <si>
    <t>Martin Delgadillo - Delgadillo Trucking</t>
  </si>
  <si>
    <t>C-28650.1</t>
  </si>
  <si>
    <t>G13GMCT1_01321</t>
  </si>
  <si>
    <t>Maria S. Ruiz-Nunez DBA: Ruiz Harvesting</t>
  </si>
  <si>
    <t>C-29107.1</t>
  </si>
  <si>
    <t>G13GMCT1_02134</t>
  </si>
  <si>
    <t>Manuel Zavala Banda</t>
  </si>
  <si>
    <t>C-28301.4</t>
  </si>
  <si>
    <t>G13GMCT1_01600</t>
  </si>
  <si>
    <t>Manuel G. Mancebo Trucking Inc.</t>
  </si>
  <si>
    <t>C-28301.3</t>
  </si>
  <si>
    <t>G13GMCT1_01599</t>
  </si>
  <si>
    <t>C-28301.2</t>
  </si>
  <si>
    <t>G13GMCT1_01598</t>
  </si>
  <si>
    <t>C-28301.1</t>
  </si>
  <si>
    <t>G13GMCT1_01595</t>
  </si>
  <si>
    <t>C-28660.1</t>
  </si>
  <si>
    <t>G13GMCT1_01351</t>
  </si>
  <si>
    <t>Manuel Diaz</t>
  </si>
  <si>
    <t>C-26935.1</t>
  </si>
  <si>
    <t>G13GMCT1_00140</t>
  </si>
  <si>
    <t>Mangta Singh</t>
  </si>
  <si>
    <t>C-28651.1</t>
  </si>
  <si>
    <t>G13GMCT1_01333</t>
  </si>
  <si>
    <t>Mandeep Singh - MB Transporters Inc.</t>
  </si>
  <si>
    <t>C-28939.1</t>
  </si>
  <si>
    <t>G13GMCT1_02207</t>
  </si>
  <si>
    <t>Mancilla Trucking</t>
  </si>
  <si>
    <t>C-28503.1</t>
  </si>
  <si>
    <t>G13GMCT1_01385</t>
  </si>
  <si>
    <t>M. Novoa trucking</t>
  </si>
  <si>
    <t>C-29135.1</t>
  </si>
  <si>
    <t>G13GMCT1_01785</t>
  </si>
  <si>
    <t>M+M Salvage Inc. DBA West Coast Auto</t>
  </si>
  <si>
    <t>C-29164.1</t>
  </si>
  <si>
    <t>G13GMCT1_01895</t>
  </si>
  <si>
    <t>M Rivas Transport Inc.</t>
  </si>
  <si>
    <t>C-28498.1</t>
  </si>
  <si>
    <t>G13GMCT1_01381</t>
  </si>
  <si>
    <t>M &amp; R Transport</t>
  </si>
  <si>
    <t>C-28725.1</t>
  </si>
  <si>
    <t>G13GMCT1_01411</t>
  </si>
  <si>
    <t>Luis A. Avila</t>
  </si>
  <si>
    <t>C-28402.2</t>
  </si>
  <si>
    <t>G13GMCT1_01585</t>
  </si>
  <si>
    <t>Lucero Trucking</t>
  </si>
  <si>
    <t>C-28402.1</t>
  </si>
  <si>
    <t>G13GMCT1_01584</t>
  </si>
  <si>
    <t>C-29018.1</t>
  </si>
  <si>
    <t>G13GMCT1_01953</t>
  </si>
  <si>
    <t>Loyola Trucking</t>
  </si>
  <si>
    <t>C-27609.1</t>
  </si>
  <si>
    <t>G13GMCT1_02027</t>
  </si>
  <si>
    <t>Lopez Trucking</t>
  </si>
  <si>
    <t>C-28721.1</t>
  </si>
  <si>
    <t>G13GMCT1_01402</t>
  </si>
  <si>
    <t>C-28768.1</t>
  </si>
  <si>
    <t>G13GMCT1_01486</t>
  </si>
  <si>
    <t>Llama J. Trucking</t>
  </si>
  <si>
    <t>C-28665.7</t>
  </si>
  <si>
    <t>G13GMCT1_01384</t>
  </si>
  <si>
    <t>Lion Raisins Inc.</t>
  </si>
  <si>
    <t>C-28665.6</t>
  </si>
  <si>
    <t>G13GMCT1_01383</t>
  </si>
  <si>
    <t>C-28665.5</t>
  </si>
  <si>
    <t>G13GMCT1_01379</t>
  </si>
  <si>
    <t>C-28665.4</t>
  </si>
  <si>
    <t>G13GMCT1_01377</t>
  </si>
  <si>
    <t>C-28665.3</t>
  </si>
  <si>
    <t>G13GMCT1_01376</t>
  </si>
  <si>
    <t>C-28665.2</t>
  </si>
  <si>
    <t>G13GMCT1_01373</t>
  </si>
  <si>
    <t>C-28665.1</t>
  </si>
  <si>
    <t>G13GMCT1_01372</t>
  </si>
  <si>
    <t>C-28473.1</t>
  </si>
  <si>
    <t>G13GMCT1_01392</t>
  </si>
  <si>
    <t>LG Express</t>
  </si>
  <si>
    <t>C-28544.1</t>
  </si>
  <si>
    <t>G13GMCT1_01212</t>
  </si>
  <si>
    <t>Lemus Trucking</t>
  </si>
  <si>
    <t>C-28875.1</t>
  </si>
  <si>
    <t>G13GMCT1_01674</t>
  </si>
  <si>
    <t>Ledezma Trucking</t>
  </si>
  <si>
    <t>C-27036.2</t>
  </si>
  <si>
    <t>G13GMCT1_00818</t>
  </si>
  <si>
    <t>Lawson G Ford</t>
  </si>
  <si>
    <t>C-27036.1</t>
  </si>
  <si>
    <t>G13GMCT1_00816</t>
  </si>
  <si>
    <t>C-28694.1</t>
  </si>
  <si>
    <t>G13GMCT1_01388</t>
  </si>
  <si>
    <t>Lal's Trucking</t>
  </si>
  <si>
    <t>C-28998.1</t>
  </si>
  <si>
    <t>G13GMCT1_01719</t>
  </si>
  <si>
    <t>La Tapatia Tortilleria, Inc.</t>
  </si>
  <si>
    <t>C-28998.2</t>
  </si>
  <si>
    <t>G13GMCT1_01753</t>
  </si>
  <si>
    <t>La Tapatia Torilleria, Inc.</t>
  </si>
  <si>
    <t>C-28560.1</t>
  </si>
  <si>
    <t>G13GMCT1_01432</t>
  </si>
  <si>
    <t>Kuldip Singh DBA Deep Trucking</t>
  </si>
  <si>
    <t>C-28927.1</t>
  </si>
  <si>
    <t>G13GMCT1_01685</t>
  </si>
  <si>
    <t>King Trucking</t>
  </si>
  <si>
    <t>C-28763.1</t>
  </si>
  <si>
    <t>G13GMCT1_01477</t>
  </si>
  <si>
    <t>KHT Inc</t>
  </si>
  <si>
    <t>C-28435.1</t>
  </si>
  <si>
    <t>G13GMCT1_01563</t>
  </si>
  <si>
    <t>Ken Mcpherson</t>
  </si>
  <si>
    <t>C-27242.1</t>
  </si>
  <si>
    <t>G13GMCT1_00471</t>
  </si>
  <si>
    <t>Kawalbir Singh</t>
  </si>
  <si>
    <t>C-28722.1</t>
  </si>
  <si>
    <t>G13GMCT1_01403</t>
  </si>
  <si>
    <t>Kartar Trucking</t>
  </si>
  <si>
    <t>C-27015.1</t>
  </si>
  <si>
    <t>G13GMCT1_00750</t>
  </si>
  <si>
    <t>Kars Towing and Transport Inc.</t>
  </si>
  <si>
    <t>C-28621.1</t>
  </si>
  <si>
    <t>G13GMCT1_01258</t>
  </si>
  <si>
    <t>Kamaljit Kaur DBA AKS Trucking</t>
  </si>
  <si>
    <t>C-28770.1</t>
  </si>
  <si>
    <t>G13GMCT1_01487</t>
  </si>
  <si>
    <t>Kalandar A. Ali</t>
  </si>
  <si>
    <t>C-28283.1</t>
  </si>
  <si>
    <t>G13GMCT1_01562</t>
  </si>
  <si>
    <t>K-Trans</t>
  </si>
  <si>
    <t>C-28577.1</t>
  </si>
  <si>
    <t>G13GMCT1_01546</t>
  </si>
  <si>
    <t>Julio A. Vaquerano</t>
  </si>
  <si>
    <t>C-28937.1</t>
  </si>
  <si>
    <t>G13GMCT1_02206</t>
  </si>
  <si>
    <t>Juan Luis Galicia</t>
  </si>
  <si>
    <t>C-28491.1</t>
  </si>
  <si>
    <t>G13GMCT1_01543</t>
  </si>
  <si>
    <t>Juan J Rodriguez</t>
  </si>
  <si>
    <t>C-29195.1</t>
  </si>
  <si>
    <t>G13GMCT1_01695</t>
  </si>
  <si>
    <t>Juan Carlos Villagran</t>
  </si>
  <si>
    <t>C-28512.1</t>
  </si>
  <si>
    <t>G13GMCT1_01926</t>
  </si>
  <si>
    <t>Juan Carlos Salazar Miralrio</t>
  </si>
  <si>
    <t>C-28761.1</t>
  </si>
  <si>
    <t>G13GMCT1_01893</t>
  </si>
  <si>
    <t>Juan Bustamonte</t>
  </si>
  <si>
    <t>C-28993.1</t>
  </si>
  <si>
    <t>G13GMCT1_01714</t>
  </si>
  <si>
    <t>Juan Alvarado</t>
  </si>
  <si>
    <t>C-27267.1</t>
  </si>
  <si>
    <t>G13GMCT1_02013</t>
  </si>
  <si>
    <t>JSG Trucking Co. Inc.</t>
  </si>
  <si>
    <t>C-27241.1</t>
  </si>
  <si>
    <t>G13GMCT1_02011</t>
  </si>
  <si>
    <t>C-28410.1</t>
  </si>
  <si>
    <t>G13GMCT1_01541</t>
  </si>
  <si>
    <t>JSG Transportation INC</t>
  </si>
  <si>
    <t>C-28615.1</t>
  </si>
  <si>
    <t>G13GMCT1_01234</t>
  </si>
  <si>
    <t>JSG Transportation</t>
  </si>
  <si>
    <t>C-28816.1</t>
  </si>
  <si>
    <t>G13GMCT1_01593</t>
  </si>
  <si>
    <t>JS Trucking</t>
  </si>
  <si>
    <t>C-28274.3</t>
  </si>
  <si>
    <t>G13GMCT1_01583</t>
  </si>
  <si>
    <t>JS Cole Transportation</t>
  </si>
  <si>
    <t>C-28274.2</t>
  </si>
  <si>
    <t>G13GMCT1_01582</t>
  </si>
  <si>
    <t>C-28274.1</t>
  </si>
  <si>
    <t>G13GMCT1_01581</t>
  </si>
  <si>
    <t>C-29090.1</t>
  </si>
  <si>
    <t>G13GMCT1_02062</t>
  </si>
  <si>
    <t>Jose Othon Castro</t>
  </si>
  <si>
    <t>C-28726.2</t>
  </si>
  <si>
    <t>G13GMCT1_01421</t>
  </si>
  <si>
    <t>Jose Navarro</t>
  </si>
  <si>
    <t>C-28726.1</t>
  </si>
  <si>
    <t>G13GMCT1_01419</t>
  </si>
  <si>
    <t>C-28919.1</t>
  </si>
  <si>
    <t>G13GMCT1_01650</t>
  </si>
  <si>
    <t>Jose Moya De La Torre</t>
  </si>
  <si>
    <t>C-29041.1</t>
  </si>
  <si>
    <t>G13GMCT1_01699</t>
  </si>
  <si>
    <t>Jose Miguel Chavez</t>
  </si>
  <si>
    <t>C-28265.1</t>
  </si>
  <si>
    <t>G13GMCT1_01536</t>
  </si>
  <si>
    <t>Jose Luis Sanchez</t>
  </si>
  <si>
    <t>C-28433.1</t>
  </si>
  <si>
    <t>G13GMCT1_01533</t>
  </si>
  <si>
    <t>Jose Lopez Trucking</t>
  </si>
  <si>
    <t>C-28622.1</t>
  </si>
  <si>
    <t>G13GMCT1_01259</t>
  </si>
  <si>
    <t>Jose Jesus Martinez</t>
  </si>
  <si>
    <t>C-29190.1</t>
  </si>
  <si>
    <t>G13GMCT1_01730</t>
  </si>
  <si>
    <t>Jose Francisco Botello</t>
  </si>
  <si>
    <t>C-28594.1</t>
  </si>
  <si>
    <t>G13GMCT1_01631</t>
  </si>
  <si>
    <t>Jose F. Meza (DBA) Meza Trucking</t>
  </si>
  <si>
    <t>C-28255.1</t>
  </si>
  <si>
    <t>G13GMCT1_01517</t>
  </si>
  <si>
    <t>Jose De Jesus Munoz</t>
  </si>
  <si>
    <t>C-29037.2</t>
  </si>
  <si>
    <t>G13GMCT1_02172</t>
  </si>
  <si>
    <t>Jose Antonio Guerrero</t>
  </si>
  <si>
    <t>C-29037.1</t>
  </si>
  <si>
    <t>G13GMCT1_02171</t>
  </si>
  <si>
    <t>C-28631.1</t>
  </si>
  <si>
    <t>G13GMCT1_01269</t>
  </si>
  <si>
    <t>Jose Alvarez Perez</t>
  </si>
  <si>
    <t>C-28697.1</t>
  </si>
  <si>
    <t>G13GMCT1_01911</t>
  </si>
  <si>
    <t>Jorge Luis Carreno Nunez dba Carreno Transport</t>
  </si>
  <si>
    <t>C-28697.2</t>
  </si>
  <si>
    <t>G13GMCT1_01908</t>
  </si>
  <si>
    <t>C-29170.1</t>
  </si>
  <si>
    <t>G13GMCT1_01878</t>
  </si>
  <si>
    <t>Johnny Zunniga</t>
  </si>
  <si>
    <t>C-28704.1</t>
  </si>
  <si>
    <t>G13GMCT1_02183</t>
  </si>
  <si>
    <t>John R. Wright Trucking</t>
  </si>
  <si>
    <t>C-28705.1</t>
  </si>
  <si>
    <t>G13GMCT1_01990</t>
  </si>
  <si>
    <t>C-28878.1</t>
  </si>
  <si>
    <t>G13GMCT1_01680</t>
  </si>
  <si>
    <t>Joe Caton Trucking, LLC</t>
  </si>
  <si>
    <t>C-27076.2</t>
  </si>
  <si>
    <t>G13GMCT1_00594</t>
  </si>
  <si>
    <t>JL Trucking</t>
  </si>
  <si>
    <t>C-27076.1</t>
  </si>
  <si>
    <t>G13GMCT1_00592</t>
  </si>
  <si>
    <t>C-29087.1</t>
  </si>
  <si>
    <t>G13GMCT1_02102</t>
  </si>
  <si>
    <t>JKS Trucking</t>
  </si>
  <si>
    <t>C-27062.1</t>
  </si>
  <si>
    <t>G13GMCT1_00587</t>
  </si>
  <si>
    <t>JJ Charles dba Used Pallet Co.</t>
  </si>
  <si>
    <t>C-28245.1</t>
  </si>
  <si>
    <t>G13GMCT1_01286</t>
  </si>
  <si>
    <t>Jesus Velasquez Jauregi</t>
  </si>
  <si>
    <t>C-29025.1</t>
  </si>
  <si>
    <t>G13GMCT1_02001</t>
  </si>
  <si>
    <t>Jesus Jose Guerrero</t>
  </si>
  <si>
    <t>C-28598.1</t>
  </si>
  <si>
    <t>G13GMCT1_02191</t>
  </si>
  <si>
    <t>Jesse Trucking</t>
  </si>
  <si>
    <t>C-28924.1</t>
  </si>
  <si>
    <t>G13GMCT1_01656</t>
  </si>
  <si>
    <t>Jerry Bruce Guynes</t>
  </si>
  <si>
    <t>C-28243.1</t>
  </si>
  <si>
    <t>G13GMCT1_01289</t>
  </si>
  <si>
    <t>Jeremy A Young DBA J&amp;J Transport</t>
  </si>
  <si>
    <t>C-29051.3</t>
  </si>
  <si>
    <t>G13GMCT1_02101</t>
  </si>
  <si>
    <t>Jeff Crivelli</t>
  </si>
  <si>
    <t>C-29051.2</t>
  </si>
  <si>
    <t>G13GMCT1_02100</t>
  </si>
  <si>
    <t>C-29051.1</t>
  </si>
  <si>
    <t>G13GMCT1_02099</t>
  </si>
  <si>
    <t>C-28242.1</t>
  </si>
  <si>
    <t>G13GMCT1_01295</t>
  </si>
  <si>
    <t>JB Transport</t>
  </si>
  <si>
    <t>C-28908.1</t>
  </si>
  <si>
    <t>G13GMCT1_01576</t>
  </si>
  <si>
    <t>Javier Madrigal</t>
  </si>
  <si>
    <t>C-29038.1</t>
  </si>
  <si>
    <t>G13GMCT1_02227</t>
  </si>
  <si>
    <t>Javier L Villanueva DBA JLS Transport</t>
  </si>
  <si>
    <t>C-28842.3</t>
  </si>
  <si>
    <t>G13GMCT1_01635</t>
  </si>
  <si>
    <t>J.J. Perez Trucking , Inc.</t>
  </si>
  <si>
    <t>C-28842.2</t>
  </si>
  <si>
    <t>G13GMCT1_01634</t>
  </si>
  <si>
    <t>C-28842.1</t>
  </si>
  <si>
    <t>G13GMCT1_01628</t>
  </si>
  <si>
    <t>C-28273.1</t>
  </si>
  <si>
    <t>G13GMCT1_01518</t>
  </si>
  <si>
    <t>J. R. Transportation Logistics Inc</t>
  </si>
  <si>
    <t>C-28973.1</t>
  </si>
  <si>
    <t>G13GMCT1_02219</t>
  </si>
  <si>
    <t>J. Meza Trucking</t>
  </si>
  <si>
    <t>C-28415.1</t>
  </si>
  <si>
    <t>G13GMCT1_01294</t>
  </si>
  <si>
    <t>J. Grajeda Trucking</t>
  </si>
  <si>
    <t>C-28760.3</t>
  </si>
  <si>
    <t>G13GMCT1_01713</t>
  </si>
  <si>
    <t>J and J Trucking LLC</t>
  </si>
  <si>
    <t>C-28760.2</t>
  </si>
  <si>
    <t>G13GMCT1_01710</t>
  </si>
  <si>
    <t>C-28760.1</t>
  </si>
  <si>
    <t>G13GMCT1_01708</t>
  </si>
  <si>
    <t>C-29114.1</t>
  </si>
  <si>
    <t>G13GMCT1_02136</t>
  </si>
  <si>
    <t>J and E Torres Trucking</t>
  </si>
  <si>
    <t>C-28983.1</t>
  </si>
  <si>
    <t>G13GMCT1_01704</t>
  </si>
  <si>
    <t>Ismael Cubillos Contreras</t>
  </si>
  <si>
    <t>C-29092.3</t>
  </si>
  <si>
    <t>G13GMCT1_02079</t>
  </si>
  <si>
    <t>Indian Oaks Co.</t>
  </si>
  <si>
    <t>C-28466.1</t>
  </si>
  <si>
    <t>G13GMCT1_01848</t>
  </si>
  <si>
    <t>Ignacio M. Ramos</t>
  </si>
  <si>
    <t>C-28698.1</t>
  </si>
  <si>
    <t>G13GMCT1_01398</t>
  </si>
  <si>
    <t>IB Truck Lines</t>
  </si>
  <si>
    <t>C-29050.4</t>
  </si>
  <si>
    <t>G13GMCT1_02109</t>
  </si>
  <si>
    <t>Hurricane Leasing Inc.</t>
  </si>
  <si>
    <t>C-29050.3</t>
  </si>
  <si>
    <t>G13GMCT1_02107</t>
  </si>
  <si>
    <t>C-29050.2</t>
  </si>
  <si>
    <t>G13GMCT1_02105</t>
  </si>
  <si>
    <t>C-29050.1</t>
  </si>
  <si>
    <t>G13GMCT1_02103</t>
  </si>
  <si>
    <t>C-28463.1</t>
  </si>
  <si>
    <t>G13GMCT1_01740</t>
  </si>
  <si>
    <t>Humberto Paez Sanchez DBA Lucky Boys Express</t>
  </si>
  <si>
    <t>C-28425.1</t>
  </si>
  <si>
    <t>G13GMCT1_01760</t>
  </si>
  <si>
    <t>Hormoz Trucking</t>
  </si>
  <si>
    <t>C-28406.1</t>
  </si>
  <si>
    <t>G13GMCT1_01947</t>
  </si>
  <si>
    <t>Harpal Singh Gill dba Gillman Carriers</t>
  </si>
  <si>
    <t>C-28590.1</t>
  </si>
  <si>
    <t>G13GMCT1_01624</t>
  </si>
  <si>
    <t>Gutierrez Trucking</t>
  </si>
  <si>
    <t>C-28894.2</t>
  </si>
  <si>
    <t>G13GMCT1_02200</t>
  </si>
  <si>
    <t>Gutierrez Recycling Center</t>
  </si>
  <si>
    <t>C-28894.1</t>
  </si>
  <si>
    <t>G13GMCT1_02199</t>
  </si>
  <si>
    <t>C-29161.1</t>
  </si>
  <si>
    <t>G13GMCT1_01808</t>
  </si>
  <si>
    <t>Gurpree S. Dhaliwal</t>
  </si>
  <si>
    <t>C-29508.2</t>
  </si>
  <si>
    <t>G13GMCT1_01336</t>
  </si>
  <si>
    <t>Guillen Brothers Trucking</t>
  </si>
  <si>
    <t>C-29508.1</t>
  </si>
  <si>
    <t>G13GMCT1_01334</t>
  </si>
  <si>
    <t>C-28408.1</t>
  </si>
  <si>
    <t>G13GMCT1_01945</t>
  </si>
  <si>
    <t>Guadalupe Delgadillo - Delgadillo Trucking</t>
  </si>
  <si>
    <t>C-28390.1</t>
  </si>
  <si>
    <t>G13GMCT1_01319</t>
  </si>
  <si>
    <t>GT-R Express</t>
  </si>
  <si>
    <t>C-28426.2</t>
  </si>
  <si>
    <t>G13GMCT1_01332</t>
  </si>
  <si>
    <t>Grizzly Nut LLC</t>
  </si>
  <si>
    <t>C-28426.1</t>
  </si>
  <si>
    <t>G13GMCT1_01328</t>
  </si>
  <si>
    <t>C-28585.1</t>
  </si>
  <si>
    <t>G13GMCT1_01591</t>
  </si>
  <si>
    <t>Green Valley Truck School</t>
  </si>
  <si>
    <t>C-28395.3</t>
  </si>
  <si>
    <t>G13GMCT1_01366</t>
  </si>
  <si>
    <t>GR Gomez Trucking</t>
  </si>
  <si>
    <t>C-28395.2</t>
  </si>
  <si>
    <t>G13GMCT1_01365</t>
  </si>
  <si>
    <t>C-28395.1</t>
  </si>
  <si>
    <t>G13GMCT1_01363</t>
  </si>
  <si>
    <t>C-29148.3</t>
  </si>
  <si>
    <t>G13GMCT1_01855</t>
  </si>
  <si>
    <t>Glen Osbom DBA Osbom General Engineering and Construction</t>
  </si>
  <si>
    <t>C-29148.2</t>
  </si>
  <si>
    <t>G13GMCT1_01854</t>
  </si>
  <si>
    <t>C-29148.1</t>
  </si>
  <si>
    <t>G13GMCT1_01853</t>
  </si>
  <si>
    <t>C-27926.1</t>
  </si>
  <si>
    <t>G13GMCT1_01974</t>
  </si>
  <si>
    <t>Giova Transport Inc.</t>
  </si>
  <si>
    <t>C-26548.1</t>
  </si>
  <si>
    <t>G13GMCT1_01971</t>
  </si>
  <si>
    <t>Gillies Trucking Inc.</t>
  </si>
  <si>
    <t>C-26547.1</t>
  </si>
  <si>
    <t>G13GMCT1_01966</t>
  </si>
  <si>
    <t>C-26546.1</t>
  </si>
  <si>
    <t>G13GMCT1_01964</t>
  </si>
  <si>
    <t>C-28612.1</t>
  </si>
  <si>
    <t>G13GMCT1_01251</t>
  </si>
  <si>
    <t>Giglis Inc</t>
  </si>
  <si>
    <t>C-28737.1</t>
  </si>
  <si>
    <t>G13GMCT1_01423</t>
  </si>
  <si>
    <t>Gerrado Yanez Lara</t>
  </si>
  <si>
    <t>C-29198.1</t>
  </si>
  <si>
    <t>G13GMCT1_01725</t>
  </si>
  <si>
    <t>Gerald Worsley</t>
  </si>
  <si>
    <t>C-29147.1</t>
  </si>
  <si>
    <t>G13GMCT1_01837</t>
  </si>
  <si>
    <t>George Paquette</t>
  </si>
  <si>
    <t>C-28759.2</t>
  </si>
  <si>
    <t>G13GMCT1_01475</t>
  </si>
  <si>
    <t>General Wood Products, Inc</t>
  </si>
  <si>
    <t>C-26520.24</t>
  </si>
  <si>
    <t>G13GMCT1_00039</t>
  </si>
  <si>
    <t>GCU Trucking, Inc.</t>
  </si>
  <si>
    <t>C-26520.23</t>
  </si>
  <si>
    <t>G13GMCT1_00038</t>
  </si>
  <si>
    <t>C-26520.22</t>
  </si>
  <si>
    <t>G13GMCT1_00037</t>
  </si>
  <si>
    <t>C-26520.21</t>
  </si>
  <si>
    <t>G13GMCT1_00036</t>
  </si>
  <si>
    <t>C-26520.20</t>
  </si>
  <si>
    <t>G13GMCT1_00035</t>
  </si>
  <si>
    <t>C-26520.19</t>
  </si>
  <si>
    <t>G13GMCT1_00034</t>
  </si>
  <si>
    <t>C-26520.18</t>
  </si>
  <si>
    <t>G13GMCT1_00033</t>
  </si>
  <si>
    <t>C-26520.17</t>
  </si>
  <si>
    <t>G13GMCT1_00032</t>
  </si>
  <si>
    <t>C-26520.16</t>
  </si>
  <si>
    <t>G13GMCT1_00031</t>
  </si>
  <si>
    <t>C-26520.15</t>
  </si>
  <si>
    <t>G13GMCT1_00029</t>
  </si>
  <si>
    <t>C-26520.14</t>
  </si>
  <si>
    <t>G13GMCT1_00028</t>
  </si>
  <si>
    <t>C-26520.13</t>
  </si>
  <si>
    <t>G13GMCT1_00027</t>
  </si>
  <si>
    <t>C-26520.12</t>
  </si>
  <si>
    <t>G13GMCT1_00026</t>
  </si>
  <si>
    <t>C-26520.11</t>
  </si>
  <si>
    <t>G13GMCT1_00025</t>
  </si>
  <si>
    <t>C-26520.10</t>
  </si>
  <si>
    <t>G13GMCT1_00020</t>
  </si>
  <si>
    <t>C-26520.9</t>
  </si>
  <si>
    <t>G13GMCT1_00019</t>
  </si>
  <si>
    <t>C-26520.8</t>
  </si>
  <si>
    <t>G13GMCT1_00018</t>
  </si>
  <si>
    <t>C-26520.7</t>
  </si>
  <si>
    <t>G13GMCT1_00017</t>
  </si>
  <si>
    <t>C-26520.6</t>
  </si>
  <si>
    <t>G13GMCT1_00016</t>
  </si>
  <si>
    <t>C-26520.5</t>
  </si>
  <si>
    <t>G13GMCT1_00014</t>
  </si>
  <si>
    <t>C-26520.4</t>
  </si>
  <si>
    <t>G13GMCT1_00011</t>
  </si>
  <si>
    <t>C-26520.3</t>
  </si>
  <si>
    <t>G13GMCT1_00009</t>
  </si>
  <si>
    <t>C-26520.2</t>
  </si>
  <si>
    <t>G13GMCT1_00007</t>
  </si>
  <si>
    <t>C-26520.1</t>
  </si>
  <si>
    <t>G13GMCT1_00005</t>
  </si>
  <si>
    <t>C-29034.1</t>
  </si>
  <si>
    <t>G13GMCT1_02010</t>
  </si>
  <si>
    <t>Garnica Enterprises Inc.</t>
  </si>
  <si>
    <t>C-27608.1</t>
  </si>
  <si>
    <t>G13GMCT1_02018</t>
  </si>
  <si>
    <t>Garcias Pallets Inc.</t>
  </si>
  <si>
    <t>C-27607.1</t>
  </si>
  <si>
    <t>G13GMCT1_02017</t>
  </si>
  <si>
    <t>C-28326.1</t>
  </si>
  <si>
    <t>G13GMCT1_01743</t>
  </si>
  <si>
    <t>Garcia Trucking</t>
  </si>
  <si>
    <t>C-27670.1</t>
  </si>
  <si>
    <t>G13GMCT1_02000</t>
  </si>
  <si>
    <t>Gani Pascua</t>
  </si>
  <si>
    <t>C-29200.1</t>
  </si>
  <si>
    <t>G13GMCT1_01723</t>
  </si>
  <si>
    <t>Game Transportation LLC</t>
  </si>
  <si>
    <t>C-29175.2</t>
  </si>
  <si>
    <t>G13GMCT1_01910</t>
  </si>
  <si>
    <t>Gama Bros Inc.</t>
  </si>
  <si>
    <t>C-29175.1</t>
  </si>
  <si>
    <t>G13GMCT1_01909</t>
  </si>
  <si>
    <t>C-28499.1</t>
  </si>
  <si>
    <t>G13GMCT1_01329</t>
  </si>
  <si>
    <t>Gallo Cattle Co.</t>
  </si>
  <si>
    <t>C-29070.1</t>
  </si>
  <si>
    <t>G13GMCT1_02147</t>
  </si>
  <si>
    <t>G. Alvarado Transportation</t>
  </si>
  <si>
    <t>C-29188.1</t>
  </si>
  <si>
    <t>G13GMCT1_01825</t>
  </si>
  <si>
    <t>G Trucking</t>
  </si>
  <si>
    <t>C-28741.2</t>
  </si>
  <si>
    <t>G13GMCT1_01872</t>
  </si>
  <si>
    <t>Fresno Freight</t>
  </si>
  <si>
    <t>C-28741.1</t>
  </si>
  <si>
    <t>G13GMCT1_01870</t>
  </si>
  <si>
    <t>C-29005.1</t>
  </si>
  <si>
    <t>G13GMCT1_01812</t>
  </si>
  <si>
    <t>Frank C. Alegre Trucking, Inc.</t>
  </si>
  <si>
    <t>C-29055.1</t>
  </si>
  <si>
    <t>G13GMCT1_02098</t>
  </si>
  <si>
    <t>Francisco Gonzalez Galvan</t>
  </si>
  <si>
    <t>C-29094.1</t>
  </si>
  <si>
    <t>G13GMCT1_02065</t>
  </si>
  <si>
    <t>Flores Trucking</t>
  </si>
  <si>
    <t>C-29173.1</t>
  </si>
  <si>
    <t>G13GMCT1_01888</t>
  </si>
  <si>
    <t>Fidel Perez Garnica</t>
  </si>
  <si>
    <t>C-28578.1</t>
  </si>
  <si>
    <t>G13GMCT1_01549</t>
  </si>
  <si>
    <t>F Romero Trucking</t>
  </si>
  <si>
    <t>C-28746.1</t>
  </si>
  <si>
    <t>G13GMCT1_01439</t>
  </si>
  <si>
    <t>F &amp; K Commodities, Inc.</t>
  </si>
  <si>
    <t>C-28767.1</t>
  </si>
  <si>
    <t>G13GMCT1_01484</t>
  </si>
  <si>
    <t>Express Market Inc.</t>
  </si>
  <si>
    <t>C-28692.1</t>
  </si>
  <si>
    <t>G13GMCT1_01380</t>
  </si>
  <si>
    <t>Esquivez Transport</t>
  </si>
  <si>
    <t>C-29012.2</t>
  </si>
  <si>
    <t>G13GMCT1_01919</t>
  </si>
  <si>
    <t>Espinoza Trucking</t>
  </si>
  <si>
    <t>C-28800.1</t>
  </si>
  <si>
    <t>G13GMCT1_01540</t>
  </si>
  <si>
    <t>Erik Johnson</t>
  </si>
  <si>
    <t>C-28377.1</t>
  </si>
  <si>
    <t>G13GMCT1_01525</t>
  </si>
  <si>
    <t>Elodio Oronia</t>
  </si>
  <si>
    <t>C-29075.1</t>
  </si>
  <si>
    <t>G13GMCT1_02156</t>
  </si>
  <si>
    <t>Eliberto Navia</t>
  </si>
  <si>
    <t>C-28353.1</t>
  </si>
  <si>
    <t>G13GMCT1_01496</t>
  </si>
  <si>
    <t>EA Express</t>
  </si>
  <si>
    <t>C-29199.1</t>
  </si>
  <si>
    <t>G13GMCT1_01724</t>
  </si>
  <si>
    <t>E&amp;A Transportation</t>
  </si>
  <si>
    <t>C-28975.3</t>
  </si>
  <si>
    <t>G13GMCT1_01691</t>
  </si>
  <si>
    <t>Dulay Freight Carriers</t>
  </si>
  <si>
    <t>C-28975.2</t>
  </si>
  <si>
    <t>G13GMCT1_01689</t>
  </si>
  <si>
    <t>C-28975.1</t>
  </si>
  <si>
    <t>G13GMCT1_01688</t>
  </si>
  <si>
    <t>C-29151.1</t>
  </si>
  <si>
    <t>G13GMCT1_01795</t>
  </si>
  <si>
    <t>DT Express</t>
  </si>
  <si>
    <t>C-28916.1</t>
  </si>
  <si>
    <t>G13GMCT1_01649</t>
  </si>
  <si>
    <t>Dilbag S. Pannu dba Pannu Transportation</t>
  </si>
  <si>
    <t>C-28347.2</t>
  </si>
  <si>
    <t>G13GMCT1_01481</t>
  </si>
  <si>
    <t>Dick Gardner Trucking</t>
  </si>
  <si>
    <t>C-28347.1</t>
  </si>
  <si>
    <t>G13GMCT1_01480</t>
  </si>
  <si>
    <t>C-28895.1</t>
  </si>
  <si>
    <t>G13GMCT1_02202</t>
  </si>
  <si>
    <t>DG Trucking</t>
  </si>
  <si>
    <t>C-28815.1</t>
  </si>
  <si>
    <t>G13GMCT1_01579</t>
  </si>
  <si>
    <t>Devinder Singh Bajwa</t>
  </si>
  <si>
    <t>C-28495.1</t>
  </si>
  <si>
    <t>G13GMCT1_01478</t>
  </si>
  <si>
    <t>Demetrio C. Lopez</t>
  </si>
  <si>
    <t>C-28882.1</t>
  </si>
  <si>
    <t>G13GMCT1_01682</t>
  </si>
  <si>
    <t>Deep Trucking</t>
  </si>
  <si>
    <t>C-26234.3</t>
  </si>
  <si>
    <t>G13GMCT1_02006</t>
  </si>
  <si>
    <t>DCP Leasing LLC</t>
  </si>
  <si>
    <t>C-26234.2</t>
  </si>
  <si>
    <t>G13GMCT1_02005</t>
  </si>
  <si>
    <t>C-26234.1</t>
  </si>
  <si>
    <t>G13GMCT1_02004</t>
  </si>
  <si>
    <t>C-28443.1</t>
  </si>
  <si>
    <t>G13GMCT1_01461</t>
  </si>
  <si>
    <t>Danny Thomas Kilgore - Kilgore Trucking</t>
  </si>
  <si>
    <t>Replacement (2-for-1)</t>
  </si>
  <si>
    <t>C-27839.1</t>
  </si>
  <si>
    <t>G13GMCT1_01195</t>
  </si>
  <si>
    <t>D&amp;M Transportation</t>
  </si>
  <si>
    <t>C-29056.1</t>
  </si>
  <si>
    <t>G13GMCT1_02096</t>
  </si>
  <si>
    <t>Cuevas Trucking</t>
  </si>
  <si>
    <t>C-28978.1</t>
  </si>
  <si>
    <t>G13GMCT1_01694</t>
  </si>
  <si>
    <t>Cuellar Trucking</t>
  </si>
  <si>
    <t>C-29191.1</t>
  </si>
  <si>
    <t>G13GMCT1_01727</t>
  </si>
  <si>
    <t>Cruz Cuevas Melendez</t>
  </si>
  <si>
    <t>C-28350.1</t>
  </si>
  <si>
    <t>G13GMCT1_01444</t>
  </si>
  <si>
    <t>CR Transport</t>
  </si>
  <si>
    <t>C-29205.2</t>
  </si>
  <si>
    <t>G13GMCT1_01738</t>
  </si>
  <si>
    <t>Clawson Trucking Co. LLC</t>
  </si>
  <si>
    <t>C-29205.1</t>
  </si>
  <si>
    <t>G13GMCT1_01737</t>
  </si>
  <si>
    <t>C-28563.1</t>
  </si>
  <si>
    <t>G13GMCT1_01424</t>
  </si>
  <si>
    <t>CJ &amp; Sons Water Truck Service</t>
  </si>
  <si>
    <t>C-28868.2</t>
  </si>
  <si>
    <t>G13GMCT1_01654</t>
  </si>
  <si>
    <t>Cholico, Inc.</t>
  </si>
  <si>
    <t>C-28868.1</t>
  </si>
  <si>
    <t>G13GMCT1_01653</t>
  </si>
  <si>
    <t>C-28870.4</t>
  </si>
  <si>
    <t>G13GMCT1_01665</t>
  </si>
  <si>
    <t>Cheema Trucking Inc</t>
  </si>
  <si>
    <t>C-28870.3</t>
  </si>
  <si>
    <t>G13GMCT1_01663</t>
  </si>
  <si>
    <t>C-28870.2</t>
  </si>
  <si>
    <t>G13GMCT1_01662</t>
  </si>
  <si>
    <t>C-28870.1</t>
  </si>
  <si>
    <t>G13GMCT1_01660</t>
  </si>
  <si>
    <t>C-28974.1</t>
  </si>
  <si>
    <t>G13GMCT1_02220</t>
  </si>
  <si>
    <t>Chardi Kala Trucking</t>
  </si>
  <si>
    <t>C-29128.1</t>
  </si>
  <si>
    <t>G13GMCT1_02164</t>
  </si>
  <si>
    <t>Charanjit S/ Toor dba Goldenstate Express</t>
  </si>
  <si>
    <t>C-29128.2</t>
  </si>
  <si>
    <t>G13GMCT1_02165</t>
  </si>
  <si>
    <t>Charanjit S. Toor dba Goldenstate Express</t>
  </si>
  <si>
    <t>C-29159.3</t>
  </si>
  <si>
    <t>G13GMCT1_02243</t>
  </si>
  <si>
    <t>Champs Carrier, Inc.</t>
  </si>
  <si>
    <t>C-29159.2</t>
  </si>
  <si>
    <t>G13GMCT1_02242</t>
  </si>
  <si>
    <t>C-29159.1</t>
  </si>
  <si>
    <t>G13GMCT1_01803</t>
  </si>
  <si>
    <t>Champs Carrier Inc.</t>
  </si>
  <si>
    <t>C-28316.1</t>
  </si>
  <si>
    <t>G13GMCT1_01441</t>
  </si>
  <si>
    <t>Chacon Express</t>
  </si>
  <si>
    <t>C-28556.4</t>
  </si>
  <si>
    <t>G13GMCT1_01221</t>
  </si>
  <si>
    <t>Central Valley Mobile Transportation, EQU</t>
  </si>
  <si>
    <t>C-28556.3</t>
  </si>
  <si>
    <t>G13GMCT1_01220</t>
  </si>
  <si>
    <t>C-28556.2</t>
  </si>
  <si>
    <t>G13GMCT1_01219</t>
  </si>
  <si>
    <t>C-28556.1</t>
  </si>
  <si>
    <t>G13GMCT1_01218</t>
  </si>
  <si>
    <t>C-27149.1</t>
  </si>
  <si>
    <t>G13GMCT1_01089</t>
  </si>
  <si>
    <t>Central Valley Auto Transport, Inc.</t>
  </si>
  <si>
    <t>C-27183.2</t>
  </si>
  <si>
    <t>G13GMCT1_00768</t>
  </si>
  <si>
    <t>C-27183.1</t>
  </si>
  <si>
    <t>G13GMCT1_00762</t>
  </si>
  <si>
    <t>C-28980.1</t>
  </si>
  <si>
    <t>G13GMCT1_01701</t>
  </si>
  <si>
    <t>Ceja Rigg Transport</t>
  </si>
  <si>
    <t>C-27112.1</t>
  </si>
  <si>
    <t>G13GMCT1_00548</t>
  </si>
  <si>
    <t>Cecilio H. Romero</t>
  </si>
  <si>
    <t>C-28304.1</t>
  </si>
  <si>
    <t>G13GMCT1_01406</t>
  </si>
  <si>
    <t>Castillo Express</t>
  </si>
  <si>
    <t>C-28303.1</t>
  </si>
  <si>
    <t>G13GMCT1_01407</t>
  </si>
  <si>
    <t>Carlos I. Zavala</t>
  </si>
  <si>
    <t>C-28791.1</t>
  </si>
  <si>
    <t>G13GMCT1_01530</t>
  </si>
  <si>
    <t>Cantu Trucking Services</t>
  </si>
  <si>
    <t>C-28629.2</t>
  </si>
  <si>
    <t>G13GMCT1_01266</t>
  </si>
  <si>
    <t>Camacho Trucking LLC</t>
  </si>
  <si>
    <t>C-28346.1</t>
  </si>
  <si>
    <t>G13GMCT1_01404</t>
  </si>
  <si>
    <t>Camacho Trucking</t>
  </si>
  <si>
    <t>C-28608.1</t>
  </si>
  <si>
    <t>G13GMCT1_02196</t>
  </si>
  <si>
    <t>Cali Truck Line Inc.</t>
  </si>
  <si>
    <t>C-28801.1</t>
  </si>
  <si>
    <t>G13GMCT1_01544</t>
  </si>
  <si>
    <t>Calderon Trucking</t>
  </si>
  <si>
    <t>C-28841.1</t>
  </si>
  <si>
    <t>G13GMCT1_01614</t>
  </si>
  <si>
    <t>Buxton's Auto Transport, Inc</t>
  </si>
  <si>
    <t>C-29184.7</t>
  </si>
  <si>
    <t>G13GMCT1_02053</t>
  </si>
  <si>
    <t>Burgess Supply Inc</t>
  </si>
  <si>
    <t>C-29184.6</t>
  </si>
  <si>
    <t>G13GMCT1_01835</t>
  </si>
  <si>
    <t>C-29184.5</t>
  </si>
  <si>
    <t>G13GMCT1_01834</t>
  </si>
  <si>
    <t>C-29184.4</t>
  </si>
  <si>
    <t>G13GMCT1_01833</t>
  </si>
  <si>
    <t>C-29184.3</t>
  </si>
  <si>
    <t>G13GMCT1_01831</t>
  </si>
  <si>
    <t>C-29184.2</t>
  </si>
  <si>
    <t>G13GMCT1_01830</t>
  </si>
  <si>
    <t>C-29184.1</t>
  </si>
  <si>
    <t>G13GMCT1_01829</t>
  </si>
  <si>
    <t>C-29065.1</t>
  </si>
  <si>
    <t>G13GMCT1_02115</t>
  </si>
  <si>
    <t>Brian Zinn Trucking</t>
  </si>
  <si>
    <t>C-28400.1</t>
  </si>
  <si>
    <t>G13GMCT1_01395</t>
  </si>
  <si>
    <t>Bret Davis</t>
  </si>
  <si>
    <t>C-28891.1</t>
  </si>
  <si>
    <t>G13GMCT1_01687</t>
  </si>
  <si>
    <t>Brent Naden</t>
  </si>
  <si>
    <t>C-28290.1</t>
  </si>
  <si>
    <t>G13GMCT1_01360</t>
  </si>
  <si>
    <t>Brenda D. Hastings &amp; Timothy L. Thomas DBA: FW Trucking</t>
  </si>
  <si>
    <t>C-28758.1</t>
  </si>
  <si>
    <t>G13GMCT1_01473</t>
  </si>
  <si>
    <t>Boehm/Wardle Corp</t>
  </si>
  <si>
    <t>C-28926.1</t>
  </si>
  <si>
    <t>G13GMCT1_01684</t>
  </si>
  <si>
    <t>Bob Schock Construction</t>
  </si>
  <si>
    <t>C-27614.1</t>
  </si>
  <si>
    <t>G13GMCT1_02030</t>
  </si>
  <si>
    <t>Bhupinder Singh Kahlon</t>
  </si>
  <si>
    <t>C-28438.1</t>
  </si>
  <si>
    <t>G13GMCT1_01618</t>
  </si>
  <si>
    <t>Bhupinder Singh DBA Pabla Trans</t>
  </si>
  <si>
    <t>C-28288.1</t>
  </si>
  <si>
    <t>G13GMCT1_01353</t>
  </si>
  <si>
    <t>Bellini's Transportation, Inc.</t>
  </si>
  <si>
    <t>C-28345.1</t>
  </si>
  <si>
    <t>G13GMCT1_01469</t>
  </si>
  <si>
    <t>Baudelio Delgadillo - Delgadillo Trucking</t>
  </si>
  <si>
    <t>C-28661.1</t>
  </si>
  <si>
    <t>G13GMCT1_01357</t>
  </si>
  <si>
    <t>Battenfield Bros. Trucking</t>
  </si>
  <si>
    <t>C-28798.1</t>
  </si>
  <si>
    <t>G13GMCT1_01532</t>
  </si>
  <si>
    <t>Barragan Alfonso Barriga</t>
  </si>
  <si>
    <t>C-29077.1</t>
  </si>
  <si>
    <t>G13GMCT1_02158</t>
  </si>
  <si>
    <t>Baraona Trucking</t>
  </si>
  <si>
    <t>C-28678.1</t>
  </si>
  <si>
    <t>G13GMCT1_01345</t>
  </si>
  <si>
    <t>Ballistic Logistics Inc</t>
  </si>
  <si>
    <t>C-29112.1</t>
  </si>
  <si>
    <t>G13GMCT1_02132</t>
  </si>
  <si>
    <t>Balkar Singh</t>
  </si>
  <si>
    <t>C-29144.3</t>
  </si>
  <si>
    <t>G13GMCT1_01859</t>
  </si>
  <si>
    <t>Bairos Transport Inc</t>
  </si>
  <si>
    <t>C-29144.2</t>
  </si>
  <si>
    <t>G13GMCT1_01857</t>
  </si>
  <si>
    <t>C-29136.1</t>
  </si>
  <si>
    <t>G13GMCT1_01782</t>
  </si>
  <si>
    <t>Bairos Farms DBA John &amp; April Bairos Family Trust</t>
  </si>
  <si>
    <t>C-28743.1</t>
  </si>
  <si>
    <t>G13GMCT1_01427</t>
  </si>
  <si>
    <t>B/V Inc.</t>
  </si>
  <si>
    <t>C-29068.1</t>
  </si>
  <si>
    <t>G13GMCT1_02124</t>
  </si>
  <si>
    <t>B &amp; A Transport</t>
  </si>
  <si>
    <t>C-28652.1</t>
  </si>
  <si>
    <t>G13GMCT1_01335</t>
  </si>
  <si>
    <t>AWT Express Inc. DBA All Western Transportation</t>
  </si>
  <si>
    <t>C-28234.1</t>
  </si>
  <si>
    <t>G13GMCT1_01282</t>
  </si>
  <si>
    <t>Avtar Singh dba: GB Express</t>
  </si>
  <si>
    <t>C-28271.1</t>
  </si>
  <si>
    <t>G13GMCT1_01280</t>
  </si>
  <si>
    <t>Aurelio Ayala</t>
  </si>
  <si>
    <t>C-29120.1</t>
  </si>
  <si>
    <t>G13GMCT1_02166</t>
  </si>
  <si>
    <t>Armando R. Soto</t>
  </si>
  <si>
    <t>C-29243.2</t>
  </si>
  <si>
    <t>G13GMCT1_01734</t>
  </si>
  <si>
    <t>Armando L. Rubio</t>
  </si>
  <si>
    <t>C-29243.1</t>
  </si>
  <si>
    <t>G13GMCT1_01733</t>
  </si>
  <si>
    <t>C-28740.1</t>
  </si>
  <si>
    <t>G13GMCT1_01784</t>
  </si>
  <si>
    <t>Arambula Trucking</t>
  </si>
  <si>
    <t>C-29193.1</t>
  </si>
  <si>
    <t>G13GMCT1_01731</t>
  </si>
  <si>
    <t>Apodaca Trucking</t>
  </si>
  <si>
    <t>C-28995.1</t>
  </si>
  <si>
    <t>G13GMCT1_01716</t>
  </si>
  <si>
    <t>Antonio Valle DBA Valle Trucking</t>
  </si>
  <si>
    <t>C-28264.1</t>
  </si>
  <si>
    <t>G13GMCT1_01277</t>
  </si>
  <si>
    <t>Antonio Molina Sanchez DBA ATS Express</t>
  </si>
  <si>
    <t>C-27766.1</t>
  </si>
  <si>
    <t>G13GMCT1_02055</t>
  </si>
  <si>
    <t>Antonio De Jesus Tinoco</t>
  </si>
  <si>
    <t>C-28574.1</t>
  </si>
  <si>
    <t>G13GMCT1_01521</t>
  </si>
  <si>
    <t>Alvarez Trucking</t>
  </si>
  <si>
    <t>C-28896.1</t>
  </si>
  <si>
    <t>G13GMCT1_02203</t>
  </si>
  <si>
    <t>Alpha Wholesale Produce, Inc</t>
  </si>
  <si>
    <t>C-29162.2</t>
  </si>
  <si>
    <t>G13GMCT1_01902</t>
  </si>
  <si>
    <t>Alberto Rubio</t>
  </si>
  <si>
    <t>C-29162.1</t>
  </si>
  <si>
    <t>G13GMCT1_01901</t>
  </si>
  <si>
    <t>C-29080.2</t>
  </si>
  <si>
    <t>G13GMCT1_01757</t>
  </si>
  <si>
    <t>Alberto Reyes</t>
  </si>
  <si>
    <t>C-29169.1</t>
  </si>
  <si>
    <t>G13GMCT1_01900</t>
  </si>
  <si>
    <t>Alberto Lopez</t>
  </si>
  <si>
    <t>C-28706.1</t>
  </si>
  <si>
    <t>G13GMCT1_02188</t>
  </si>
  <si>
    <t>Al's Distributing Inc.</t>
  </si>
  <si>
    <t>C-28803.1</t>
  </si>
  <si>
    <t>G13GMCT1_01558</t>
  </si>
  <si>
    <t>Abraham Zarate Peredia</t>
  </si>
  <si>
    <t>C-29010.1</t>
  </si>
  <si>
    <t>G13GMCT1_02168</t>
  </si>
  <si>
    <t>Abdul Ibrahim</t>
  </si>
  <si>
    <t>C-28989.2</t>
  </si>
  <si>
    <t>G13GMCT1_01711</t>
  </si>
  <si>
    <t>A.F.A. Transportation</t>
  </si>
  <si>
    <t>C-28989.1</t>
  </si>
  <si>
    <t>G13GMCT1_01706</t>
  </si>
  <si>
    <t>C-28972.1</t>
  </si>
  <si>
    <t>G13GMCT1_02218</t>
  </si>
  <si>
    <t>A. Meza Trucking</t>
  </si>
  <si>
    <t>C-27079.3</t>
  </si>
  <si>
    <t>G13GMCT1_00701</t>
  </si>
  <si>
    <t>A. Cruz Transport, Inc.</t>
  </si>
  <si>
    <t>C-27079.2</t>
  </si>
  <si>
    <t>G13GMCT1_00698</t>
  </si>
  <si>
    <t>C-27079.1</t>
  </si>
  <si>
    <t>G13GMCT1_00697</t>
  </si>
  <si>
    <t>C-29066.1</t>
  </si>
  <si>
    <t>G13GMCT1_02122</t>
  </si>
  <si>
    <t>A &amp; A Trucking</t>
  </si>
  <si>
    <t>C-28310.1</t>
  </si>
  <si>
    <t>G13GMCT1_01416</t>
  </si>
  <si>
    <t>Central California Leasing &amp; Equipment</t>
  </si>
  <si>
    <t>Active</t>
  </si>
  <si>
    <t>C-29122.2</t>
  </si>
  <si>
    <t>G13GMCT1_02150</t>
  </si>
  <si>
    <t>Crown Industries dba Crown Shortload Concrete</t>
  </si>
  <si>
    <t>Inactive</t>
  </si>
  <si>
    <t>C-27058.1</t>
  </si>
  <si>
    <t>G13GMCT1_01096</t>
  </si>
  <si>
    <t>Ganduglia Trucking</t>
  </si>
  <si>
    <t>C-28736.2</t>
  </si>
  <si>
    <t>G13GMCT1_01390</t>
  </si>
  <si>
    <t>F.S. Rod Inc.</t>
  </si>
  <si>
    <t>C-29092.2</t>
  </si>
  <si>
    <t>G13GMCT1_02077</t>
  </si>
  <si>
    <t>C-28654.1</t>
  </si>
  <si>
    <t>G13GMCT1_01341</t>
  </si>
  <si>
    <t>J &amp; F Trucking</t>
  </si>
  <si>
    <t>C-29043.2</t>
  </si>
  <si>
    <t>G13GMCT1_02224</t>
  </si>
  <si>
    <t>Golden Valley Trucking Corp</t>
  </si>
  <si>
    <t>C-28736.1</t>
  </si>
  <si>
    <t>G13GMCT1_01387</t>
  </si>
  <si>
    <t>C-29083.19</t>
  </si>
  <si>
    <t>G13GMCT1_01985</t>
  </si>
  <si>
    <t>Ralph Panella Leasing LLC</t>
  </si>
  <si>
    <t>C-29080.1</t>
  </si>
  <si>
    <t>G13GMCT1_01756</t>
  </si>
  <si>
    <t>C-28610.2</t>
  </si>
  <si>
    <t>G13GMCT1_01247</t>
  </si>
  <si>
    <t>Gene Hull Trucking, Inc.</t>
  </si>
  <si>
    <t>C-28275.3</t>
  </si>
  <si>
    <t>G13GMCT1_01590</t>
  </si>
  <si>
    <t>Kern Asphalt Paving &amp; Sealing Co., Inc.</t>
  </si>
  <si>
    <t>C-27060.2</t>
  </si>
  <si>
    <t>G13GMCT1_00619</t>
  </si>
  <si>
    <t>Louie M. Padilla</t>
  </si>
  <si>
    <t>C-29043.1</t>
  </si>
  <si>
    <t>G13GMCT1_02223</t>
  </si>
  <si>
    <t>C-28389.1</t>
  </si>
  <si>
    <t>G13GMCT1_01364</t>
  </si>
  <si>
    <t>Gilkey Five</t>
  </si>
  <si>
    <t>C-28610.3</t>
  </si>
  <si>
    <t>G13GMCT1_01248</t>
  </si>
  <si>
    <t>C-29001.1</t>
  </si>
  <si>
    <t>G13GMCT1_02174</t>
  </si>
  <si>
    <t>Central Valley Bulk Transport, Inc.</t>
  </si>
  <si>
    <t>C-28313.2</t>
  </si>
  <si>
    <t>G13GMCT1_01435</t>
  </si>
  <si>
    <t>C-29001.4</t>
  </si>
  <si>
    <t>G13GMCT1_02178</t>
  </si>
  <si>
    <t>C-28645.1</t>
  </si>
  <si>
    <t>G13GMCT1_01309</t>
  </si>
  <si>
    <t>Paramount Farms International LLC</t>
  </si>
  <si>
    <t>C-28313.1</t>
  </si>
  <si>
    <t>G13GMCT1_01434</t>
  </si>
  <si>
    <t>C-28356.1</t>
  </si>
  <si>
    <t>G13GMCT1_01970</t>
  </si>
  <si>
    <t>W.H. Breshears Inc</t>
  </si>
  <si>
    <t>C-29001.2</t>
  </si>
  <si>
    <t>G13GMCT1_02176</t>
  </si>
  <si>
    <t>C-28420.2</t>
  </si>
  <si>
    <t>G13GMCT1_01801</t>
  </si>
  <si>
    <t>Bob Harkrader &amp; Sons Trucking Inc.</t>
  </si>
  <si>
    <t>C-29080.3</t>
  </si>
  <si>
    <t>G13GMCT1_01809</t>
  </si>
  <si>
    <t>C-28644.2</t>
  </si>
  <si>
    <t>G13GMCT1_01308</t>
  </si>
  <si>
    <t>Outback Inc</t>
  </si>
  <si>
    <t>C-29001.3</t>
  </si>
  <si>
    <t>G13GMCT1_02177</t>
  </si>
  <si>
    <t>C-28892.2</t>
  </si>
  <si>
    <t>G13GMCT1_02197</t>
  </si>
  <si>
    <t>C-28275.2</t>
  </si>
  <si>
    <t>G13GMCT1_01589</t>
  </si>
  <si>
    <t>C-29083.21</t>
  </si>
  <si>
    <t>G13GMCT1_01989</t>
  </si>
  <si>
    <t>C-29008.2</t>
  </si>
  <si>
    <t>G13GMCT1_01858</t>
  </si>
  <si>
    <t>C-28783.1</t>
  </si>
  <si>
    <t>G13GMCT1_01515</t>
  </si>
  <si>
    <t>C-28369.1</t>
  </si>
  <si>
    <t>G13GMCT1_01963</t>
  </si>
  <si>
    <t>Vucovich Inc. DBA Fresno Equipment Co.</t>
  </si>
  <si>
    <t>C-29083.2</t>
  </si>
  <si>
    <t>G13GMCT1_01925</t>
  </si>
  <si>
    <t>C-29122.1</t>
  </si>
  <si>
    <t>G13GMCT1_02148</t>
  </si>
  <si>
    <t>C-29189.2</t>
  </si>
  <si>
    <t>G13GMCT1_01828</t>
  </si>
  <si>
    <t>Joe Avis Farms</t>
  </si>
  <si>
    <t>C-29083.20</t>
  </si>
  <si>
    <t>G13GMCT1_01986</t>
  </si>
  <si>
    <t>C-28420.4</t>
  </si>
  <si>
    <t>G13GMCT1_01805</t>
  </si>
  <si>
    <t>C-28420.1</t>
  </si>
  <si>
    <t>G13GMCT1_01797</t>
  </si>
  <si>
    <t>C-29122.3</t>
  </si>
  <si>
    <t>G13GMCT1_02153</t>
  </si>
  <si>
    <t>C-28420.5</t>
  </si>
  <si>
    <t>G13GMCT1_01806</t>
  </si>
  <si>
    <t>C-28616.1</t>
  </si>
  <si>
    <t>G13GMCT1_01256</t>
  </si>
  <si>
    <t>Vito Trucking LLC</t>
  </si>
  <si>
    <t>C-28644.1</t>
  </si>
  <si>
    <t>G13GMCT1_01307</t>
  </si>
  <si>
    <t>C-28275.1</t>
  </si>
  <si>
    <t>G13GMCT1_01588</t>
  </si>
  <si>
    <t>C-29024.1</t>
  </si>
  <si>
    <t>G13GMCT1_01997</t>
  </si>
  <si>
    <t>Ballard Oil, Inc.</t>
  </si>
  <si>
    <t>C-28657.1</t>
  </si>
  <si>
    <t>G13GMCT1_01346</t>
  </si>
  <si>
    <t>Stockton Wood Shavings</t>
  </si>
  <si>
    <t>C-29008.4</t>
  </si>
  <si>
    <t>G13GMCT1_01866</t>
  </si>
  <si>
    <t>C-26342.1</t>
  </si>
  <si>
    <t>G13GMCT1_02007</t>
  </si>
  <si>
    <t>Slover Brothers Trucking Inc.</t>
  </si>
  <si>
    <t>C-28610.1</t>
  </si>
  <si>
    <t>G13GMCT1_01245</t>
  </si>
  <si>
    <t>C-27150.1</t>
  </si>
  <si>
    <t>G13GMCT1_00801</t>
  </si>
  <si>
    <t>C. P. Phelps, Inc.</t>
  </si>
  <si>
    <t>C-29031.2</t>
  </si>
  <si>
    <t>G13GMCT1_02097</t>
  </si>
  <si>
    <t>C-29083.22</t>
  </si>
  <si>
    <t>G13GMCT1_01992</t>
  </si>
  <si>
    <t>C-29083.4</t>
  </si>
  <si>
    <t>G13GMCT1_01935</t>
  </si>
  <si>
    <t>C-29083.17</t>
  </si>
  <si>
    <t>G13GMCT1_01976</t>
  </si>
  <si>
    <t>C-28420.3</t>
  </si>
  <si>
    <t>G13GMCT1_01804</t>
  </si>
  <si>
    <t>C-29083.5</t>
  </si>
  <si>
    <t>G13GMCT1_01939</t>
  </si>
  <si>
    <t>C-28357.1</t>
  </si>
  <si>
    <t>G13GMCT1_01968</t>
  </si>
  <si>
    <t>C-29083.3</t>
  </si>
  <si>
    <t>G13GMCT1_01930</t>
  </si>
  <si>
    <t>C-29189.1</t>
  </si>
  <si>
    <t>G13GMCT1_01826</t>
  </si>
  <si>
    <t>C-29083.6</t>
  </si>
  <si>
    <t>G13GMCT1_01943</t>
  </si>
  <si>
    <t>C-28573.1</t>
  </si>
  <si>
    <t>G13GMCT1_01506</t>
  </si>
  <si>
    <t>Milanesio Farms, Inc.</t>
  </si>
  <si>
    <t>C-29083.23</t>
  </si>
  <si>
    <t>G13GMCT1_01993</t>
  </si>
  <si>
    <t>C-29083.1</t>
  </si>
  <si>
    <t>G13GMCT1_01905</t>
  </si>
  <si>
    <t>C-29021.1</t>
  </si>
  <si>
    <t>G13GMCT1_01988</t>
  </si>
  <si>
    <t>Rivera Trucking</t>
  </si>
  <si>
    <t>C-29031.5</t>
  </si>
  <si>
    <t>G13GMCT1_02111</t>
  </si>
  <si>
    <t>C-28573.3</t>
  </si>
  <si>
    <t>G13GMCT1_01513</t>
  </si>
  <si>
    <t>C-28362.2</t>
  </si>
  <si>
    <t>G13GMCT1_01324</t>
  </si>
  <si>
    <t>Frantz Wholesale Nursery LLC</t>
  </si>
  <si>
    <t>C-29083.12</t>
  </si>
  <si>
    <t>G13GMCT1_01965</t>
  </si>
  <si>
    <t>Selected</t>
  </si>
  <si>
    <t>C-29083.9</t>
  </si>
  <si>
    <t>G13GMCT1_01954</t>
  </si>
  <si>
    <t>C-29083.18</t>
  </si>
  <si>
    <t>G13GMCT1_01978</t>
  </si>
  <si>
    <t>C-29083.24</t>
  </si>
  <si>
    <t>G13GMCT1_01994</t>
  </si>
  <si>
    <t>C-27152.1</t>
  </si>
  <si>
    <t>G13GMCT1_00803</t>
  </si>
  <si>
    <t>C-29083.7</t>
  </si>
  <si>
    <t>G13GMCT1_01948</t>
  </si>
  <si>
    <t>C-29008.5</t>
  </si>
  <si>
    <t>G13GMCT1_01868</t>
  </si>
  <si>
    <t>C-29083.8</t>
  </si>
  <si>
    <t>G13GMCT1_01952</t>
  </si>
  <si>
    <t>C-27133.2</t>
  </si>
  <si>
    <t>G13GMCT1_00771</t>
  </si>
  <si>
    <t>Jeff Rogers Trucking</t>
  </si>
  <si>
    <t>C-28872.3</t>
  </si>
  <si>
    <t>G13GMCT1_01671</t>
  </si>
  <si>
    <t>Pasut Trucking</t>
  </si>
  <si>
    <t>C-27060.1</t>
  </si>
  <si>
    <t>G13GMCT1_00613</t>
  </si>
  <si>
    <t>C-26685.1</t>
  </si>
  <si>
    <t>G13GMCT1_00061</t>
  </si>
  <si>
    <t>Burtschi Transport Inc</t>
  </si>
  <si>
    <t>C-29083.11</t>
  </si>
  <si>
    <t>G13GMCT1_01958</t>
  </si>
  <si>
    <t>C-29027.4</t>
  </si>
  <si>
    <t>G13GMCT1_02041</t>
  </si>
  <si>
    <t>Nick Nimmo Hay Inc.</t>
  </si>
  <si>
    <t>C-28573.4</t>
  </si>
  <si>
    <t>G13GMCT1_01519</t>
  </si>
  <si>
    <t>C-29008.8</t>
  </si>
  <si>
    <t>G13GMCT1_01881</t>
  </si>
  <si>
    <t>C-29083.15</t>
  </si>
  <si>
    <t>G13GMCT1_01972</t>
  </si>
  <si>
    <t>C-28872.2</t>
  </si>
  <si>
    <t>G13GMCT1_01669</t>
  </si>
  <si>
    <t>C-28872.1</t>
  </si>
  <si>
    <t>G13GMCT1_01667</t>
  </si>
  <si>
    <t>C-28440.2</t>
  </si>
  <si>
    <t>G13GMCT1_01418</t>
  </si>
  <si>
    <t>D&amp;I Farms Inc.</t>
  </si>
  <si>
    <t>C-29083.14</t>
  </si>
  <si>
    <t>G13GMCT1_01969</t>
  </si>
  <si>
    <t>C-28573.2</t>
  </si>
  <si>
    <t>G13GMCT1_01511</t>
  </si>
  <si>
    <t>C-28362.1</t>
  </si>
  <si>
    <t>G13GMCT1_01320</t>
  </si>
  <si>
    <t>C-29083.10</t>
  </si>
  <si>
    <t>G13GMCT1_01955</t>
  </si>
  <si>
    <t>C-28249.1</t>
  </si>
  <si>
    <t>G13GMCT1_01502</t>
  </si>
  <si>
    <t>C-29027.1</t>
  </si>
  <si>
    <t>G13GMCT1_02039</t>
  </si>
  <si>
    <t>C-27133.1</t>
  </si>
  <si>
    <t>G13GMCT1_00767</t>
  </si>
  <si>
    <t>C-29005.3</t>
  </si>
  <si>
    <t>G13GMCT1_01815</t>
  </si>
  <si>
    <t>C-29092.1</t>
  </si>
  <si>
    <t>G13GMCT1_02076</t>
  </si>
  <si>
    <t>C-29083.16</t>
  </si>
  <si>
    <t>G13GMCT1_01973</t>
  </si>
  <si>
    <t>C-29101.1</t>
  </si>
  <si>
    <t>G13GMCT1_02118</t>
  </si>
  <si>
    <t>High Sierra Express, Inc.</t>
  </si>
  <si>
    <t>C-29005.2</t>
  </si>
  <si>
    <t>G13GMCT1_01813</t>
  </si>
  <si>
    <t>C-29008.1</t>
  </si>
  <si>
    <t>G13GMCT1_01851</t>
  </si>
  <si>
    <t>C-29027.2</t>
  </si>
  <si>
    <t>G13GMCT1_02230</t>
  </si>
  <si>
    <t>C-27152.2</t>
  </si>
  <si>
    <t>G13GMCT1_01160</t>
  </si>
  <si>
    <t>C-29083.13</t>
  </si>
  <si>
    <t>G13GMCT1_01967</t>
  </si>
  <si>
    <t>C-29101.2</t>
  </si>
  <si>
    <t>G13GMCT1_02119</t>
  </si>
  <si>
    <t>C-29008.3</t>
  </si>
  <si>
    <t>G13GMCT1_01861</t>
  </si>
  <si>
    <t>C-29027.3</t>
  </si>
  <si>
    <t>G13GMCT1_02040</t>
  </si>
  <si>
    <t>C-28370.1</t>
  </si>
  <si>
    <t>G13GMCT1_01763</t>
  </si>
  <si>
    <t>Saini Trucking, Inc.</t>
  </si>
  <si>
    <t>C-29144.1</t>
  </si>
  <si>
    <t>G13GMCT1_01856</t>
  </si>
  <si>
    <t>C-29008.7</t>
  </si>
  <si>
    <t>G13GMCT1_01880</t>
  </si>
  <si>
    <t>C-28440.1</t>
  </si>
  <si>
    <t>G13GMCT1_01413</t>
  </si>
  <si>
    <t>C-27015.2</t>
  </si>
  <si>
    <t>G13GMCT1_00761</t>
  </si>
  <si>
    <t>C-28240.1</t>
  </si>
  <si>
    <t>G13GMCT1_01338</t>
  </si>
  <si>
    <t>George Kishida Inc.</t>
  </si>
  <si>
    <t>C-28569.1</t>
  </si>
  <si>
    <t>G13GMCT1_01463</t>
  </si>
  <si>
    <t>Oswaldo Efrain Mejia</t>
  </si>
  <si>
    <t>C-26964.1</t>
  </si>
  <si>
    <t>G13GMCT1_00155</t>
  </si>
  <si>
    <t>THF at River Park LLC</t>
  </si>
  <si>
    <t>C-29115.1</t>
  </si>
  <si>
    <t>G13GMCT1_02137</t>
  </si>
  <si>
    <t>Gustavo Plascencia Robles</t>
  </si>
  <si>
    <t>C-29015.1</t>
  </si>
  <si>
    <t>G13GMCT1_01938</t>
  </si>
  <si>
    <t>Jagbir Aulakh</t>
  </si>
  <si>
    <t>C-27124.1</t>
  </si>
  <si>
    <t>G13GMCT1_01081</t>
  </si>
  <si>
    <t>Central Valley Roll-Off &amp; Recycling</t>
  </si>
  <si>
    <t>C-28865.1</t>
  </si>
  <si>
    <t>G13GMCT1_01647</t>
  </si>
  <si>
    <t>Morning Glory Express</t>
  </si>
  <si>
    <t>C-29182.1</t>
  </si>
  <si>
    <t>G13GMCT1_01821</t>
  </si>
  <si>
    <t>I&amp;M Sheep Co.</t>
  </si>
  <si>
    <t>C-28277.1</t>
  </si>
  <si>
    <t>G13GMCT1_01394</t>
  </si>
  <si>
    <t>Lang Transportation</t>
  </si>
  <si>
    <t>C-28423.1</t>
  </si>
  <si>
    <t>G13GMCT1_01703</t>
  </si>
  <si>
    <t>Vaughan Construction</t>
  </si>
  <si>
    <t>C-26533.1</t>
  </si>
  <si>
    <t>G13GMCT1_00006</t>
  </si>
  <si>
    <t>C-28733.1</t>
  </si>
  <si>
    <t>G13GMCT1_01422</t>
  </si>
  <si>
    <t>Jorge Perez Alvarez</t>
  </si>
  <si>
    <t>C-29014.2</t>
  </si>
  <si>
    <t>G13GMCT1_01932</t>
  </si>
  <si>
    <t>Mission Ag Resources, LLC</t>
  </si>
  <si>
    <t>C-27767.1</t>
  </si>
  <si>
    <t>G13GMCT1_02048</t>
  </si>
  <si>
    <t>Bonnie Ray</t>
  </si>
  <si>
    <t>C-28748.1</t>
  </si>
  <si>
    <t>G13GMCT1_01448</t>
  </si>
  <si>
    <t>Lap Trans Inc.</t>
  </si>
  <si>
    <t>C-28165.1</t>
  </si>
  <si>
    <t>G13GMCT1_02044</t>
  </si>
  <si>
    <t>Black Eye Inc.</t>
  </si>
  <si>
    <t>C-29015.2</t>
  </si>
  <si>
    <t>G13GMCT1_02229</t>
  </si>
  <si>
    <t>C-28513.1</t>
  </si>
  <si>
    <t>G13GMCT1_01772</t>
  </si>
  <si>
    <t>Sukhdev Singh</t>
  </si>
  <si>
    <t>C-27044.1</t>
  </si>
  <si>
    <t>G13GMCT1_00252</t>
  </si>
  <si>
    <t>Makhan Singh Virk</t>
  </si>
  <si>
    <t>C-28266.1</t>
  </si>
  <si>
    <t>G13GMCT1_01278</t>
  </si>
  <si>
    <t>Antonia Quintero</t>
  </si>
  <si>
    <t>C-28869.1</t>
  </si>
  <si>
    <t>G13GMCT1_01657</t>
  </si>
  <si>
    <t>C-26993.1</t>
  </si>
  <si>
    <t>G13GMCT1_02008</t>
  </si>
  <si>
    <t>Pedro Bautista</t>
  </si>
  <si>
    <t>C-28372.1</t>
  </si>
  <si>
    <t>G13GMCT1_01607</t>
  </si>
  <si>
    <t>Narendra Singh</t>
  </si>
  <si>
    <t>C-28286.1</t>
  </si>
  <si>
    <t>G13GMCT1_01499</t>
  </si>
  <si>
    <t>Nathaniel H Jackson BDA Desmar Transport</t>
  </si>
  <si>
    <t>C-28428.1</t>
  </si>
  <si>
    <t>G13GMCT1_01646</t>
  </si>
  <si>
    <t>Jose Gil Veloz</t>
  </si>
  <si>
    <t>C-28421.2</t>
  </si>
  <si>
    <t>G13GMCT1_01698</t>
  </si>
  <si>
    <t>Lazarowechadeh Lazar</t>
  </si>
  <si>
    <t>C-29140.2</t>
  </si>
  <si>
    <t>G13GMCT1_01845</t>
  </si>
  <si>
    <t>Luis Gerardo Garay</t>
  </si>
  <si>
    <t>C-27156.1</t>
  </si>
  <si>
    <t>G13GMCT1_01149</t>
  </si>
  <si>
    <t>Harpal S. Bhinder</t>
  </si>
  <si>
    <t>C-29052.1</t>
  </si>
  <si>
    <t>G13GMCT1_01242</t>
  </si>
  <si>
    <t>V.P. Incorporated DBA Valley Pallet Inc.</t>
  </si>
  <si>
    <t>C-28909.2</t>
  </si>
  <si>
    <t>G13GMCT1_01580</t>
  </si>
  <si>
    <t>SeaCa Packaging</t>
  </si>
  <si>
    <t>C-28225.1</t>
  </si>
  <si>
    <t>G13GMCT1_01702</t>
  </si>
  <si>
    <t>Tanney Transport</t>
  </si>
  <si>
    <t>C-28663.1</t>
  </si>
  <si>
    <t>G13GMCT1_01354</t>
  </si>
  <si>
    <t>Rodolfo Zavala</t>
  </si>
  <si>
    <t>C-28352.1</t>
  </si>
  <si>
    <t>G13GMCT1_01877</t>
  </si>
  <si>
    <t>Arizaga and Sons Trucking</t>
  </si>
  <si>
    <t>C-27610.1</t>
  </si>
  <si>
    <t>G13GMCT1_02028</t>
  </si>
  <si>
    <t>Garza and Son Trucking</t>
  </si>
  <si>
    <t>C-28461.1</t>
  </si>
  <si>
    <t>G13GMCT1_01752</t>
  </si>
  <si>
    <t>SGO Transport</t>
  </si>
  <si>
    <t>C-28693.1</t>
  </si>
  <si>
    <t>G13GMCT1_01382</t>
  </si>
  <si>
    <t>F. Guzman Trucking</t>
  </si>
  <si>
    <t>C-28595.1</t>
  </si>
  <si>
    <t>G13GMCT1_01639</t>
  </si>
  <si>
    <t>Talwinder Transport</t>
  </si>
  <si>
    <t>C-29168.1</t>
  </si>
  <si>
    <t>G13GMCT1_01899</t>
  </si>
  <si>
    <t>Driesen Trucking</t>
  </si>
  <si>
    <t>C-29007.1</t>
  </si>
  <si>
    <t>G13GMCT1_01846</t>
  </si>
  <si>
    <t>Sergo Mora</t>
  </si>
  <si>
    <t>C-29048.1</t>
  </si>
  <si>
    <t>G13GMCT1_02116</t>
  </si>
  <si>
    <t>N &amp; R Transportation</t>
  </si>
  <si>
    <t>C-29095.1</t>
  </si>
  <si>
    <t>G13GMCT1_02066</t>
  </si>
  <si>
    <t>Johal Trucking</t>
  </si>
  <si>
    <t>C-29165.1</t>
  </si>
  <si>
    <t>G13GMCT1_01896</t>
  </si>
  <si>
    <t>Manjit Singh</t>
  </si>
  <si>
    <t>C-28749.1</t>
  </si>
  <si>
    <t>G13GMCT1_02182</t>
  </si>
  <si>
    <t>Nicoletti Oil Inc.</t>
  </si>
  <si>
    <t>C-28811.1</t>
  </si>
  <si>
    <t>G13GMCT1_01574</t>
  </si>
  <si>
    <t>Alvareze99 Transportation</t>
  </si>
  <si>
    <t>C-28317.1</t>
  </si>
  <si>
    <t>G13GMCT1_01666</t>
  </si>
  <si>
    <t>R.A. Paez Trucking</t>
  </si>
  <si>
    <t>C-28477.1</t>
  </si>
  <si>
    <t>G13GMCT1_01355</t>
  </si>
  <si>
    <t>Benigno Guzman</t>
  </si>
  <si>
    <t>G13GMCT1_02058</t>
  </si>
  <si>
    <t>Legacy General Engineering</t>
  </si>
  <si>
    <t>C-29006.1</t>
  </si>
  <si>
    <t>G13GMCT1_01817</t>
  </si>
  <si>
    <t>The Bulk Yard, Inc.</t>
  </si>
  <si>
    <t>C-29032.1</t>
  </si>
  <si>
    <t>G13GMCT1_02112</t>
  </si>
  <si>
    <t>Jon Amparan</t>
  </si>
  <si>
    <t>C-30397.1</t>
  </si>
  <si>
    <t>G13GMCT1_02237</t>
  </si>
  <si>
    <t>Jaime Ibarra DBA Alicia Trucking</t>
  </si>
  <si>
    <t>C-29171.1</t>
  </si>
  <si>
    <t>G13GMCT1_01882</t>
  </si>
  <si>
    <t>Richard Carrasco</t>
  </si>
  <si>
    <t>C-31862.1</t>
  </si>
  <si>
    <t>G13GMCT1_02244</t>
  </si>
  <si>
    <t>RA Cruz Trucking</t>
  </si>
  <si>
    <t>C-28759.1</t>
  </si>
  <si>
    <t>G13GMCT1_01474</t>
  </si>
  <si>
    <t>C-29014.1</t>
  </si>
  <si>
    <t>G13GMCT1_01927</t>
  </si>
  <si>
    <t>C-28903.2</t>
  </si>
  <si>
    <t>G13GMCT1_01573</t>
  </si>
  <si>
    <t>Lagorio Ranch Inc</t>
  </si>
  <si>
    <t>C-28572.1</t>
  </si>
  <si>
    <t>G13GMCT1_01437</t>
  </si>
  <si>
    <t>Oreleon Trucking</t>
  </si>
  <si>
    <t>C-29104.1</t>
  </si>
  <si>
    <t>G13GMCT1_02128</t>
  </si>
  <si>
    <t>Diaz Transport</t>
  </si>
  <si>
    <t>C-28505.1</t>
  </si>
  <si>
    <t>G13GMCT1_01764</t>
  </si>
  <si>
    <t>Salvador Paz</t>
  </si>
  <si>
    <t>C-28994.1</t>
  </si>
  <si>
    <t>G13GMCT1_01715</t>
  </si>
  <si>
    <t>J.P.A. Trucking</t>
  </si>
  <si>
    <t>C-28421.1</t>
  </si>
  <si>
    <t>G13GMCT1_01697</t>
  </si>
  <si>
    <t>C-28404.2</t>
  </si>
  <si>
    <t>G13GMCT1_02075</t>
  </si>
  <si>
    <t>Rigo's Transport and Towing</t>
  </si>
  <si>
    <t>C-26655.1</t>
  </si>
  <si>
    <t>G13GMCT1_00056</t>
  </si>
  <si>
    <t>Andrellen Transportation, Inc.</t>
  </si>
  <si>
    <t>C-28309.1</t>
  </si>
  <si>
    <t>G13GMCT1_01415</t>
  </si>
  <si>
    <t>Cen-Cal Machinery Co., Inc.</t>
  </si>
  <si>
    <t>C-29011.1</t>
  </si>
  <si>
    <t>G13GMCT1_01889</t>
  </si>
  <si>
    <t>Birdi Trucking/HarJinder S. Birdi</t>
  </si>
  <si>
    <t>C-28414.1</t>
  </si>
  <si>
    <t>G13GMCT1_01840</t>
  </si>
  <si>
    <t>Leonardo Ortega Torres</t>
  </si>
  <si>
    <t>C-28381.1</t>
  </si>
  <si>
    <t>G13GMCT1_01566</t>
  </si>
  <si>
    <t>Figueroa Trucking</t>
  </si>
  <si>
    <t>C-29079.1</t>
  </si>
  <si>
    <t>G13GMCT1_02169</t>
  </si>
  <si>
    <t>G. Moreno Trucking</t>
  </si>
  <si>
    <t>C-29067.1</t>
  </si>
  <si>
    <t>G13GMCT1_02123</t>
  </si>
  <si>
    <t>Esteban Morales Jr.</t>
  </si>
  <si>
    <t>C-28591.1</t>
  </si>
  <si>
    <t>G13GMCT1_01488</t>
  </si>
  <si>
    <t>Gonzalo Ortiz DBA Talito Transport</t>
  </si>
  <si>
    <t>C-28392.1</t>
  </si>
  <si>
    <t>G13GMCT1_01326</t>
  </si>
  <si>
    <t>Arrow Tranz Inc. DBA ATI</t>
  </si>
  <si>
    <t>C-28349.1</t>
  </si>
  <si>
    <t>G13GMCT1_01482</t>
  </si>
  <si>
    <t>Heather M Yohe - Dirty Dawg Trucking</t>
  </si>
  <si>
    <t>C-28262.1</t>
  </si>
  <si>
    <t>G13GMCT1_01268</t>
  </si>
  <si>
    <t>Aguilera Trucking</t>
  </si>
  <si>
    <t>C-28270.1</t>
  </si>
  <si>
    <t>G13GMCT1_01538</t>
  </si>
  <si>
    <t>Jose Ochoa DBA Ochoa Trucking</t>
  </si>
  <si>
    <t>C-28248.1</t>
  </si>
  <si>
    <t>G13GMCT1_01241</t>
  </si>
  <si>
    <t>Alan N. Fondse</t>
  </si>
  <si>
    <t>C-28247.1</t>
  </si>
  <si>
    <t>G13GMCT1_01501</t>
  </si>
  <si>
    <t>J. Jesus Rivera Mendoza</t>
  </si>
  <si>
    <t>C-29103.1</t>
  </si>
  <si>
    <t>G13GMCT1_02127</t>
  </si>
  <si>
    <t>Aureliano Prieto</t>
  </si>
  <si>
    <t>C-28442.1</t>
  </si>
  <si>
    <t>G13GMCT1_01350</t>
  </si>
  <si>
    <t>Barajas Brother's</t>
  </si>
  <si>
    <t>C-29153.1</t>
  </si>
  <si>
    <t>G13GMCT1_01798</t>
  </si>
  <si>
    <t>Posas Trucking</t>
  </si>
  <si>
    <t>C-28241.1</t>
  </si>
  <si>
    <t>G13GMCT1_01290</t>
  </si>
  <si>
    <t>Jagdev Singh</t>
  </si>
  <si>
    <t>C-28812.1</t>
  </si>
  <si>
    <t>G13GMCT1_01818</t>
  </si>
  <si>
    <t>Jose Ramiro Alvarado</t>
  </si>
  <si>
    <t>C-27944.1</t>
  </si>
  <si>
    <t>G13GMCT1_02019</t>
  </si>
  <si>
    <t>Scott Anthony Houston</t>
  </si>
  <si>
    <t>C-28607.1</t>
  </si>
  <si>
    <t>G13GMCT1_01771</t>
  </si>
  <si>
    <t>Jose Luis Lopez Torres</t>
  </si>
  <si>
    <t>C-29085.1</t>
  </si>
  <si>
    <t>G13GMCT1_02120</t>
  </si>
  <si>
    <t>Satkartar Singh</t>
  </si>
  <si>
    <t>C-28522.1</t>
  </si>
  <si>
    <t>G13GMCT1_01210</t>
  </si>
  <si>
    <t>Stiehr Truck Rental</t>
  </si>
  <si>
    <t>C-29197.1</t>
  </si>
  <si>
    <t>G13GMCT1_01728</t>
  </si>
  <si>
    <t>Refugio Roman Ornelas</t>
  </si>
  <si>
    <t>C-28832.1</t>
  </si>
  <si>
    <t>G13GMCT1_02061</t>
  </si>
  <si>
    <t>Juan Carlos Gomez</t>
  </si>
  <si>
    <t>C-29178.1</t>
  </si>
  <si>
    <t>G13GMCT1_01906</t>
  </si>
  <si>
    <t>Samuel Solorio</t>
  </si>
  <si>
    <t>C-29052.2</t>
  </si>
  <si>
    <t>G13GMCT1_01243</t>
  </si>
  <si>
    <t>C-29121.1</t>
  </si>
  <si>
    <t>G13GMCT1_02145</t>
  </si>
  <si>
    <t>Ryan Trucking</t>
  </si>
  <si>
    <t>C-27144.1</t>
  </si>
  <si>
    <t>G13GMCT1_01676</t>
  </si>
  <si>
    <t>Ceja &amp; Son's Trucking</t>
  </si>
  <si>
    <t>C-28595.2</t>
  </si>
  <si>
    <t>G13GMCT1_01658</t>
  </si>
  <si>
    <t>C-28287.1</t>
  </si>
  <si>
    <t>G13GMCT1_01322</t>
  </si>
  <si>
    <t>B. M Lopez</t>
  </si>
  <si>
    <t>C-27141.1</t>
  </si>
  <si>
    <t>G13GMCT1_00802</t>
  </si>
  <si>
    <t>Leobardo L Orozco</t>
  </si>
  <si>
    <t>C-28344.1</t>
  </si>
  <si>
    <t>G13GMCT1_01493</t>
  </si>
  <si>
    <t>Mohammad Zahid Khan</t>
  </si>
  <si>
    <t>C-28464.1</t>
  </si>
  <si>
    <t>G13GMCT1_01389</t>
  </si>
  <si>
    <t>Maria Luz Moreney DBA Mitzis Transportation</t>
  </si>
  <si>
    <t>C-28903.1</t>
  </si>
  <si>
    <t>G13GMCT1_01572</t>
  </si>
  <si>
    <t>C-28292.1</t>
  </si>
  <si>
    <t>G13GMCT1_01746</t>
  </si>
  <si>
    <t>Salvador Morales Moreno</t>
  </si>
  <si>
    <t>C-28648.1</t>
  </si>
  <si>
    <t>G13GMCT1_01315</t>
  </si>
  <si>
    <t>Luis Ayala Romero</t>
  </si>
  <si>
    <t>C-28583.1</t>
  </si>
  <si>
    <t>G13GMCT1_01568</t>
  </si>
  <si>
    <t>A.C. Trucking</t>
  </si>
  <si>
    <t>C-28385.1</t>
  </si>
  <si>
    <t>G13GMCT1_01236</t>
  </si>
  <si>
    <t>Gabriel Valaszco</t>
  </si>
  <si>
    <t>C-28909.1</t>
  </si>
  <si>
    <t>G13GMCT1_01577</t>
  </si>
  <si>
    <t>C-29142.1</t>
  </si>
  <si>
    <t>G13GMCT1_01850</t>
  </si>
  <si>
    <t>Bairos Recycling Inc.</t>
  </si>
  <si>
    <t>C-28837.1</t>
  </si>
  <si>
    <t>G13GMCT1_01610</t>
  </si>
  <si>
    <t>Mel Alvarez Trucking</t>
  </si>
  <si>
    <t>C-28441.1</t>
  </si>
  <si>
    <t>G13GMCT1_01885</t>
  </si>
  <si>
    <t>Todd Heldt Excavating, Inc.</t>
  </si>
  <si>
    <t>C-29176.1</t>
  </si>
  <si>
    <t>G13GMCT1_01904</t>
  </si>
  <si>
    <t>Camachos Trucking</t>
  </si>
  <si>
    <t>C-28764.1</t>
  </si>
  <si>
    <t>G13GMCT1_01233</t>
  </si>
  <si>
    <t>Hugo Bautista</t>
  </si>
  <si>
    <t>C-29172.1</t>
  </si>
  <si>
    <t>G13GMCT1_01883</t>
  </si>
  <si>
    <t>Carlos H. Soto DBA Sonomex</t>
  </si>
  <si>
    <t>C-28269.1</t>
  </si>
  <si>
    <t>G13GMCT1_01742</t>
  </si>
  <si>
    <t>Sarabjit Singh Kooner</t>
  </si>
  <si>
    <t>C-29071.1</t>
  </si>
  <si>
    <t>G13GMCT1_02149</t>
  </si>
  <si>
    <t>I. S. B. Trucking</t>
  </si>
  <si>
    <t>C-28373.1</t>
  </si>
  <si>
    <t>G13GMCT1_01545</t>
  </si>
  <si>
    <t>Rafael Madrigal - Fama Express</t>
  </si>
  <si>
    <t>C-28595.3</t>
  </si>
  <si>
    <t>G13GMCT1_01659</t>
  </si>
  <si>
    <t>C-27770.1</t>
  </si>
  <si>
    <t>G13GMCT1_02054</t>
  </si>
  <si>
    <t>Mohammad Ishtaiq Khan</t>
  </si>
  <si>
    <t>C-28334.1</t>
  </si>
  <si>
    <t>G13GMCT1_01860</t>
  </si>
  <si>
    <t>Tarin Transportation</t>
  </si>
  <si>
    <t>C-28754.1</t>
  </si>
  <si>
    <t>G13GMCT1_01466</t>
  </si>
  <si>
    <t>Raul Delgado Vazquez DBA Delgado Trucking.</t>
  </si>
  <si>
    <t>C-28250.1</t>
  </si>
  <si>
    <t>G13GMCT1_01244</t>
  </si>
  <si>
    <t>Alfonso Avila Sanchez</t>
  </si>
  <si>
    <t>C-26583.1</t>
  </si>
  <si>
    <t>G13GMCT1_00047</t>
  </si>
  <si>
    <t>Iqbal S. Shergill</t>
  </si>
  <si>
    <t>C-29157.1</t>
  </si>
  <si>
    <t>G13GMCT1_01792</t>
  </si>
  <si>
    <t>J Zamora Transport</t>
  </si>
  <si>
    <t>C-26927.1</t>
  </si>
  <si>
    <t>G13GMCT1_00138</t>
  </si>
  <si>
    <t>Legacy General Engineering, Inc.</t>
  </si>
  <si>
    <t>C-29167.1</t>
  </si>
  <si>
    <t>G13GMCT1_01898</t>
  </si>
  <si>
    <t>Carlos Arturo Aguilera Farfan</t>
  </si>
  <si>
    <t>C-28446.1</t>
  </si>
  <si>
    <t>G13GMCT1_01931</t>
  </si>
  <si>
    <t>UZ Trucking</t>
  </si>
  <si>
    <t>C-27138.1</t>
  </si>
  <si>
    <t>G13GMCT1_00696</t>
  </si>
  <si>
    <t>Scelzi Inc.</t>
  </si>
  <si>
    <t>C-28890.1</t>
  </si>
  <si>
    <t>G13GMCT1_01683</t>
  </si>
  <si>
    <t>Brar Company</t>
  </si>
  <si>
    <t>C-29124.1</t>
  </si>
  <si>
    <t>G13GMCT1_02157</t>
  </si>
  <si>
    <t>Victor Torres</t>
  </si>
  <si>
    <t>C-28799.1</t>
  </si>
  <si>
    <t>G13GMCT1_01535</t>
  </si>
  <si>
    <t>Frank Sandoval Trucking Inc.</t>
  </si>
  <si>
    <t>C-26709.2</t>
  </si>
  <si>
    <t>G13GMCT1_00063</t>
  </si>
  <si>
    <t>Heigo Enterprises, DBA TKJ Trucking</t>
  </si>
  <si>
    <t>C-28788.1</t>
  </si>
  <si>
    <t>G13GMCT1_01522</t>
  </si>
  <si>
    <t>Martinez Trucking</t>
  </si>
  <si>
    <t>C-27043.1</t>
  </si>
  <si>
    <t>G13GMCT1_00349</t>
  </si>
  <si>
    <t>MGM Labor Contracting, Inc.</t>
  </si>
  <si>
    <t>C-28397.1</t>
  </si>
  <si>
    <t>G13GMCT1_01314</t>
  </si>
  <si>
    <t>Hinojosa Trucking</t>
  </si>
  <si>
    <t>C-28308.1</t>
  </si>
  <si>
    <t>G13GMCT1_01709</t>
  </si>
  <si>
    <t>Rayley Greenwood Trucking</t>
  </si>
  <si>
    <t>C-28469.1</t>
  </si>
  <si>
    <t>G13GMCT1_01483</t>
  </si>
  <si>
    <t>Dominguez G Truck</t>
  </si>
  <si>
    <t>C-27138.2</t>
  </si>
  <si>
    <t>G13GMCT1_00704</t>
  </si>
  <si>
    <t>C-28437.1</t>
  </si>
  <si>
    <t>G13GMCT1_01396</t>
  </si>
  <si>
    <t>Bruce Brown - Brown's Trucking</t>
  </si>
  <si>
    <t>C-29142.2</t>
  </si>
  <si>
    <t>G13GMCT1_01852</t>
  </si>
  <si>
    <t>C-28386.1</t>
  </si>
  <si>
    <t>G13GMCT1_01361</t>
  </si>
  <si>
    <t>Galvan Trucking</t>
  </si>
  <si>
    <t>C-28742.1</t>
  </si>
  <si>
    <t>G13GMCT1_01426</t>
  </si>
  <si>
    <t>Aprim Khodi DBA Khodi Trucking</t>
  </si>
  <si>
    <t>C-29156.1</t>
  </si>
  <si>
    <t>G13GMCT1_01800</t>
  </si>
  <si>
    <t>Leonardo Rene macario Garcia DBA K &amp; R Transportation</t>
  </si>
  <si>
    <t>C-28341.1</t>
  </si>
  <si>
    <t>G13GMCT1_01467</t>
  </si>
  <si>
    <t>Dan Wood Trucking, Inc.</t>
  </si>
  <si>
    <t>C-28398.1</t>
  </si>
  <si>
    <t>G13GMCT1_01317</t>
  </si>
  <si>
    <t>Guillermo Rodriguez</t>
  </si>
  <si>
    <t>C-26524.1</t>
  </si>
  <si>
    <t>G13GMCT1_00004</t>
  </si>
  <si>
    <t>Muhammad Khan</t>
  </si>
  <si>
    <t>C-29029.1</t>
  </si>
  <si>
    <t>G13GMCT1_02074</t>
  </si>
  <si>
    <t>C-28997.1</t>
  </si>
  <si>
    <t>G13GMCT1_01718</t>
  </si>
  <si>
    <t>Garza Trucking</t>
  </si>
  <si>
    <t>C-27102.2</t>
  </si>
  <si>
    <t>G13GMCT1_00430</t>
  </si>
  <si>
    <t>Ernie Alvarado Trucking</t>
  </si>
  <si>
    <t>C-29016.1</t>
  </si>
  <si>
    <t>G13GMCT1_01946</t>
  </si>
  <si>
    <t>Western Ag Chipping, LLC</t>
  </si>
  <si>
    <t>C-28361.1</t>
  </si>
  <si>
    <t>G13GMCT1_02146</t>
  </si>
  <si>
    <t>Fortino Zuniga - Zuniga Trucking</t>
  </si>
  <si>
    <t>C-28163.1</t>
  </si>
  <si>
    <t>G13GMCT1_02046</t>
  </si>
  <si>
    <t>Juan Castaneda dba A &amp; JC Trucking</t>
  </si>
  <si>
    <t>C-28233.1</t>
  </si>
  <si>
    <t>G13GMCT1_01754</t>
  </si>
  <si>
    <t>Salvador Gutierrez</t>
  </si>
  <si>
    <t>C-29143.1</t>
  </si>
  <si>
    <t>G13GMCT1_01839</t>
  </si>
  <si>
    <t>Diamond Central Materials Inc.</t>
  </si>
  <si>
    <t>C-28658.1</t>
  </si>
  <si>
    <t>G13GMCT1_01347</t>
  </si>
  <si>
    <t>Caballero Trucking</t>
  </si>
  <si>
    <t>C-28394.1</t>
  </si>
  <si>
    <t>G13GMCT1_01312</t>
  </si>
  <si>
    <t>Hugo Anguiano</t>
  </si>
  <si>
    <t>C-28263.1</t>
  </si>
  <si>
    <t>G13GMCT1_01512</t>
  </si>
  <si>
    <t>Jose Gilberto Martinez Leon</t>
  </si>
  <si>
    <t>C-29073.1</t>
  </si>
  <si>
    <t>G13GMCT1_02152</t>
  </si>
  <si>
    <t>Kirk Goudy dba Mainline Equipment</t>
  </si>
  <si>
    <t>C-29110.1</t>
  </si>
  <si>
    <t>G13GMCT1_02129</t>
  </si>
  <si>
    <t>Nolberto Vital</t>
  </si>
  <si>
    <t>C-28434.1</t>
  </si>
  <si>
    <t>G13GMCT1_01408</t>
  </si>
  <si>
    <t>Carlos Ortiz Trucking</t>
  </si>
  <si>
    <t>C-29054.1</t>
  </si>
  <si>
    <t>G13GMCT1_02110</t>
  </si>
  <si>
    <t>Sidhu Trucking</t>
  </si>
  <si>
    <t>C-28899.1</t>
  </si>
  <si>
    <t>G13GMCT1_01239</t>
  </si>
  <si>
    <t>Joselito D. Aniel dba JDaniel Trucking</t>
  </si>
  <si>
    <t>C-28898.1</t>
  </si>
  <si>
    <t>G13GMCT1_01747</t>
  </si>
  <si>
    <t>C-28921.1</t>
  </si>
  <si>
    <t>G13GMCT1_01651</t>
  </si>
  <si>
    <t>Artemio L Arevalo</t>
  </si>
  <si>
    <t>C-28772.1</t>
  </si>
  <si>
    <t>G13GMCT1_01504</t>
  </si>
  <si>
    <t>Godinez Trucking</t>
  </si>
  <si>
    <t>C-28376.2</t>
  </si>
  <si>
    <t>G13GMCT1_01305</t>
  </si>
  <si>
    <t>GS Trucking &amp; Produce Inc</t>
  </si>
  <si>
    <t>C-28166.1</t>
  </si>
  <si>
    <t>G13GMCT1_01979</t>
  </si>
  <si>
    <t>Hobbs Container Co.</t>
  </si>
  <si>
    <t>C-28953.1</t>
  </si>
  <si>
    <t>JR Silva Trucking</t>
  </si>
  <si>
    <t>C-27943.1</t>
  </si>
  <si>
    <t>G13GMCT1_02057</t>
  </si>
  <si>
    <t>Corbin M. Moore</t>
  </si>
  <si>
    <t>C-28805.1</t>
  </si>
  <si>
    <t>G13GMCT1_01559</t>
  </si>
  <si>
    <t>Francisco Lopez</t>
  </si>
  <si>
    <t>C-28510.1</t>
  </si>
  <si>
    <t>G13GMCT1_01510</t>
  </si>
  <si>
    <t>Jose A Gomez - Gomez Trucking</t>
  </si>
  <si>
    <t>C-29158.1</t>
  </si>
  <si>
    <t>G13GMCT1_01802</t>
  </si>
  <si>
    <t>Quintanilla Trucking</t>
  </si>
  <si>
    <t>C-29044.1</t>
  </si>
  <si>
    <t>G13GMCT1_02222</t>
  </si>
  <si>
    <t>S &amp; M Trucking</t>
  </si>
  <si>
    <t>C-28325.1</t>
  </si>
  <si>
    <t>G13GMCT1_01374</t>
  </si>
  <si>
    <t>Mendoza's Trucking</t>
  </si>
  <si>
    <t>C-27195.1</t>
  </si>
  <si>
    <t>G13GMCT1_00881</t>
  </si>
  <si>
    <t>Ninoska LLC</t>
  </si>
  <si>
    <t>C-28557.1</t>
  </si>
  <si>
    <t>G13GMCT1_01222</t>
  </si>
  <si>
    <t>Cesar R. Ceja</t>
  </si>
  <si>
    <t>C-27465.1</t>
  </si>
  <si>
    <t>G13GMCT1_02026</t>
  </si>
  <si>
    <t>Valentin Becerra Jr.</t>
  </si>
  <si>
    <t>C-28596.1</t>
  </si>
  <si>
    <t>G13GMCT1_01230</t>
  </si>
  <si>
    <t>Garnica Trucking</t>
  </si>
  <si>
    <t>C-29034.3</t>
  </si>
  <si>
    <t>G13GMCT1_02014</t>
  </si>
  <si>
    <t>C-28951.1</t>
  </si>
  <si>
    <t>G13GMCT1_02209</t>
  </si>
  <si>
    <t>Tiscareno Trucking</t>
  </si>
  <si>
    <t>C-29059.1</t>
  </si>
  <si>
    <t>G13GMCT1_02090</t>
  </si>
  <si>
    <t>Rhodes Nursery, Inc.</t>
  </si>
  <si>
    <t>C-28728.1</t>
  </si>
  <si>
    <t>G13GMCT1_01417</t>
  </si>
  <si>
    <t>Gerado P Zaragoza DBA Zaragoza Transport</t>
  </si>
  <si>
    <t>C-28436.1</t>
  </si>
  <si>
    <t>G13GMCT1_01548</t>
  </si>
  <si>
    <t>Juan Loza Trucking</t>
  </si>
  <si>
    <t>C-28630.1</t>
  </si>
  <si>
    <t>G13GMCT1_01267</t>
  </si>
  <si>
    <t>Hugo Betancourt - Betancourt Trucking</t>
  </si>
  <si>
    <t>C-29012.1</t>
  </si>
  <si>
    <t>G13GMCT1_01914</t>
  </si>
  <si>
    <t>C-28751.1</t>
  </si>
  <si>
    <t>G13GMCT1_01450</t>
  </si>
  <si>
    <t>Alvardo &amp; Sons Transport</t>
  </si>
  <si>
    <t>C-28476.1</t>
  </si>
  <si>
    <t>G13GMCT1_01675</t>
  </si>
  <si>
    <t>Rajinder Singh</t>
  </si>
  <si>
    <t>C-28642.1</t>
  </si>
  <si>
    <t>G13GMCT1_01303</t>
  </si>
  <si>
    <t>Ramiro Hernandez</t>
  </si>
  <si>
    <t>C-29132.1</t>
  </si>
  <si>
    <t>G13GMCT1_01778</t>
  </si>
  <si>
    <t>C-28699.1</t>
  </si>
  <si>
    <t>G13GMCT1_01400</t>
  </si>
  <si>
    <t>A.C. Ortiz Jr. Trucking</t>
  </si>
  <si>
    <t>C-28439.1</t>
  </si>
  <si>
    <t>G13GMCT1_01490</t>
  </si>
  <si>
    <t>Lewis Garcia</t>
  </si>
  <si>
    <t>C-28493.1</t>
  </si>
  <si>
    <t>G13GMCT1_01489</t>
  </si>
  <si>
    <t>L Mosqueda Trucking</t>
  </si>
  <si>
    <t>C-29033.1</t>
  </si>
  <si>
    <t>G13GMCT1_02003</t>
  </si>
  <si>
    <t>Gursewak Singh Dhaliwal DBA GSD Trucking</t>
  </si>
  <si>
    <t>C-28581.1</t>
  </si>
  <si>
    <t>G13GMCT1_01564</t>
  </si>
  <si>
    <t>Robert J. Lopez Trucking</t>
  </si>
  <si>
    <t>C-28965.1</t>
  </si>
  <si>
    <t>G13GMCT1_02215</t>
  </si>
  <si>
    <t>Leatherneck Roll-Off Transportation</t>
  </si>
  <si>
    <t>C-28371.1</t>
  </si>
  <si>
    <t>G13GMCT1_01316</t>
  </si>
  <si>
    <t>Gurmail Singh Nagra</t>
  </si>
  <si>
    <t>C-27074.1</t>
  </si>
  <si>
    <t>G13GMCT1_00689</t>
  </si>
  <si>
    <t>El Camino Transport</t>
  </si>
  <si>
    <t>C-28587.1</t>
  </si>
  <si>
    <t>G13GMCT1_01611</t>
  </si>
  <si>
    <t>Guru Saini DBA Guru Trucking</t>
  </si>
  <si>
    <t>C-28747.1</t>
  </si>
  <si>
    <t>G13GMCT1_01447</t>
  </si>
  <si>
    <t>Toor Manjit Singh DBA M.S.T.</t>
  </si>
  <si>
    <t>C-28633.1</t>
  </si>
  <si>
    <t>G13GMCT1_01273</t>
  </si>
  <si>
    <t>Castrejon Trucking</t>
  </si>
  <si>
    <t>C-28756.1</t>
  </si>
  <si>
    <t>G13GMCT1_01471</t>
  </si>
  <si>
    <t>Benjamin Garcia DBA BG Trucking</t>
  </si>
  <si>
    <t>C-29183.1</t>
  </si>
  <si>
    <t>G13GMCT1_01822</t>
  </si>
  <si>
    <t>Lanuza Trucking DBA Jose A Lanuza</t>
  </si>
  <si>
    <t>C-29042.1</t>
  </si>
  <si>
    <t>G13GMCT1_02226</t>
  </si>
  <si>
    <t>Jess Mohr Trucking</t>
  </si>
  <si>
    <t>C-27071.1</t>
  </si>
  <si>
    <t>G13GMCT1_00690</t>
  </si>
  <si>
    <t>Roy Verduzco Trucking</t>
  </si>
  <si>
    <t>C-27102.1</t>
  </si>
  <si>
    <t>G13GMCT1_00429</t>
  </si>
  <si>
    <t>C-28617.1</t>
  </si>
  <si>
    <t>G13GMCT1_01556</t>
  </si>
  <si>
    <t>Flores Transport</t>
  </si>
  <si>
    <t>C-28780.1</t>
  </si>
  <si>
    <t>G13GMCT1_01509</t>
  </si>
  <si>
    <t>C-28831.1</t>
  </si>
  <si>
    <t>G13GMCT1_01608</t>
  </si>
  <si>
    <t>Baldoni Construction Service, Inc.</t>
  </si>
  <si>
    <t>C-28679.1</t>
  </si>
  <si>
    <t>G13GMCT1_01349</t>
  </si>
  <si>
    <t>Delgadillo Transport</t>
  </si>
  <si>
    <t>C-28511.1</t>
  </si>
  <si>
    <t>G13GMCT1_01602</t>
  </si>
  <si>
    <t>N S Trucking</t>
  </si>
  <si>
    <t>C-28280.1</t>
  </si>
  <si>
    <t>G13GMCT1_01555</t>
  </si>
  <si>
    <t>Julian Osuna</t>
  </si>
  <si>
    <t>C-28508.1</t>
  </si>
  <si>
    <t>G13GMCT1_01622</t>
  </si>
  <si>
    <t>Jose Luis Madrigal</t>
  </si>
  <si>
    <t>C-28221.1</t>
  </si>
  <si>
    <t>G13GMCT1_01863</t>
  </si>
  <si>
    <t>Tarsem Singh</t>
  </si>
  <si>
    <t>C-28246.1</t>
  </si>
  <si>
    <t>G13GMCT1_01495</t>
  </si>
  <si>
    <t>Jesus Z Gonzalez</t>
  </si>
  <si>
    <t>C-28252.1</t>
  </si>
  <si>
    <t>G13GMCT1_01246</t>
  </si>
  <si>
    <t>Alfonso Ruiz</t>
  </si>
  <si>
    <t>C-29180.1</t>
  </si>
  <si>
    <t>G13GMCT1_01819</t>
  </si>
  <si>
    <t>R.H. Transport</t>
  </si>
  <si>
    <t>C-28416.1</t>
  </si>
  <si>
    <t>G13GMCT1_01942</t>
  </si>
  <si>
    <t>Eduardo Godinez</t>
  </si>
  <si>
    <t>C-28323.1</t>
  </si>
  <si>
    <t>G13GMCT1_01375</t>
  </si>
  <si>
    <t>Melchor Trucking</t>
  </si>
  <si>
    <t>C-28847.1</t>
  </si>
  <si>
    <t>G13GMCT1_01644</t>
  </si>
  <si>
    <t>LCL Farms Inc</t>
  </si>
  <si>
    <t>C-27002.1</t>
  </si>
  <si>
    <t>G13GMCT1_00165</t>
  </si>
  <si>
    <t>La Piedad Tortilla Factory Inc</t>
  </si>
  <si>
    <t>C-28444.1</t>
  </si>
  <si>
    <t>G13GMCT1_01732</t>
  </si>
  <si>
    <t>Rosales Trucking</t>
  </si>
  <si>
    <t>C-28251.1</t>
  </si>
  <si>
    <t>G13GMCT1_01386</t>
  </si>
  <si>
    <t>Manuel Morales Moreno</t>
  </si>
  <si>
    <t>C-28297.1</t>
  </si>
  <si>
    <t>G13GMCT1_01405</t>
  </si>
  <si>
    <t>Carlos A. Castillo</t>
  </si>
  <si>
    <t>C-28641.1</t>
  </si>
  <si>
    <t>G13GMCT1_01301</t>
  </si>
  <si>
    <t>Luis A Figueroa</t>
  </si>
  <si>
    <t>C-29152.1</t>
  </si>
  <si>
    <t>G13GMCT1_01796</t>
  </si>
  <si>
    <t>Jose Ricardo Soto Rico</t>
  </si>
  <si>
    <t>C-27765.1</t>
  </si>
  <si>
    <t>G13GMCT1_02051</t>
  </si>
  <si>
    <t>Ripon Garage</t>
  </si>
  <si>
    <t>C-28355.1</t>
  </si>
  <si>
    <t>G13GMCT1_01527</t>
  </si>
  <si>
    <t>Enrique Zuniga</t>
  </si>
  <si>
    <t>C-28952.1</t>
  </si>
  <si>
    <t>G13GMCT1_02143</t>
  </si>
  <si>
    <t>Agustin Delgadillo</t>
  </si>
  <si>
    <t>C-29109.1</t>
  </si>
  <si>
    <t>G13GMCT1_02121</t>
  </si>
  <si>
    <t>J/T Trucking LLC</t>
  </si>
  <si>
    <t>C-28307.1</t>
  </si>
  <si>
    <t>G13GMCT1_01284</t>
  </si>
  <si>
    <t>Manuel R. Medina</t>
  </si>
  <si>
    <t>C-28677.1</t>
  </si>
  <si>
    <t>G13GMCT1_01339</t>
  </si>
  <si>
    <t>Anchor Transfer Service, Inc</t>
  </si>
  <si>
    <t>C-28537.1</t>
  </si>
  <si>
    <t>G13GMCT1_02060</t>
  </si>
  <si>
    <t>Stanley Tapley - Bud's Concrete</t>
  </si>
  <si>
    <t>C-28391.1</t>
  </si>
  <si>
    <t>G13GMCT1_01249</t>
  </si>
  <si>
    <t>James Hagopjan dba Rock &amp; Roll Transport</t>
  </si>
  <si>
    <t>C-28299.1</t>
  </si>
  <si>
    <t>G13GMCT1_01661</t>
  </si>
  <si>
    <t>Patricio Villatoro</t>
  </si>
  <si>
    <t>C-28708.1</t>
  </si>
  <si>
    <t>G13GMCT1_01995</t>
  </si>
  <si>
    <t>C-29060.1</t>
  </si>
  <si>
    <t>G13GMCT1_02071</t>
  </si>
  <si>
    <t>Samuel M. Sanchez</t>
  </si>
  <si>
    <t>C-28827.1</t>
  </si>
  <si>
    <t>G13GMCT1_01606</t>
  </si>
  <si>
    <t>DS Trucking</t>
  </si>
  <si>
    <t>C-28752.1</t>
  </si>
  <si>
    <t>G13GMCT1_01452</t>
  </si>
  <si>
    <t>Gurjit Singh Thiara</t>
  </si>
  <si>
    <t>C-28912.1</t>
  </si>
  <si>
    <t>G13GMCT1_01592</t>
  </si>
  <si>
    <t>Gurparkash Singh DBA Dhillon Trucking</t>
  </si>
  <si>
    <t>C-29049.1</t>
  </si>
  <si>
    <t>G13GMCT1_02117</t>
  </si>
  <si>
    <t>Narinder Singh</t>
  </si>
  <si>
    <t>C-28417.1</t>
  </si>
  <si>
    <t>G13GMCT1_01867</t>
  </si>
  <si>
    <t>C-28634.1</t>
  </si>
  <si>
    <t>G13GMCT1_01274</t>
  </si>
  <si>
    <t>Lorenzo Altamirano DBA Altamirano Trucking</t>
  </si>
  <si>
    <t>C-27613.1</t>
  </si>
  <si>
    <t>G13GMCT1_02015</t>
  </si>
  <si>
    <t>Mohammed Bilal Khan</t>
  </si>
  <si>
    <t>C-28239.1</t>
  </si>
  <si>
    <t>G13GMCT1_01433</t>
  </si>
  <si>
    <t>J Lopez Trucking</t>
  </si>
  <si>
    <t>C-28267.1</t>
  </si>
  <si>
    <t>G13GMCT1_01537</t>
  </si>
  <si>
    <t>Jose M Guerra DBA Guerra Trucking</t>
  </si>
  <si>
    <t>C-27463.1</t>
  </si>
  <si>
    <t>G13GMCT1_02020</t>
  </si>
  <si>
    <t>Dhian K. Samra</t>
  </si>
  <si>
    <t>C-28496.1</t>
  </si>
  <si>
    <t>G13GMCT1_01982</t>
  </si>
  <si>
    <t>Zuniga's Trucking</t>
  </si>
  <si>
    <t>C-28364.1</t>
  </si>
  <si>
    <t>G13GMCT1_01827</t>
  </si>
  <si>
    <t>M.A. Arellano Trucking</t>
  </si>
  <si>
    <t>C-29081.1</t>
  </si>
  <si>
    <t>G13GMCT1_01832</t>
  </si>
  <si>
    <t>Felipe Reyes</t>
  </si>
  <si>
    <t>C-28478.1</t>
  </si>
  <si>
    <t>G13GMCT1_01849</t>
  </si>
  <si>
    <t>Monica Salazar or Moises Salazar dba Chinola Corp.</t>
  </si>
  <si>
    <t>C-28976.1</t>
  </si>
  <si>
    <t>G13GMCT1_01692</t>
  </si>
  <si>
    <t>Ludhiana Trucking</t>
  </si>
  <si>
    <t>C-28738.1</t>
  </si>
  <si>
    <t>G13GMCT1_01425</t>
  </si>
  <si>
    <t>Juan Uribe</t>
  </si>
  <si>
    <t>C-27459.1</t>
  </si>
  <si>
    <t>G13GMCT1_02025</t>
  </si>
  <si>
    <t>Pushminder K. Rajania</t>
  </si>
  <si>
    <t>C-28289.1</t>
  </si>
  <si>
    <t>G13GMCT1_01356</t>
  </si>
  <si>
    <t>Brandon Trucking</t>
  </si>
  <si>
    <t>C-29047.1</t>
  </si>
  <si>
    <t>G13GMCT1_02204</t>
  </si>
  <si>
    <t>R and R Transport</t>
  </si>
  <si>
    <t>C-29074.2</t>
  </si>
  <si>
    <t>G13GMCT1_02238</t>
  </si>
  <si>
    <t>NightCrawler Transport, LLC</t>
  </si>
  <si>
    <t>C-27072.1</t>
  </si>
  <si>
    <t>G13GMCT1_00724</t>
  </si>
  <si>
    <t>Samuel Ramos</t>
  </si>
  <si>
    <t>C-28824.1</t>
  </si>
  <si>
    <t>G13GMCT1_01601</t>
  </si>
  <si>
    <t>Arun Prakash Trucking</t>
  </si>
  <si>
    <t>C-28376.1</t>
  </si>
  <si>
    <t>G13GMCT1_01302</t>
  </si>
  <si>
    <t>C-29074.3</t>
  </si>
  <si>
    <t>G13GMCT1_02239</t>
  </si>
  <si>
    <t>C-28879.1</t>
  </si>
  <si>
    <t>G13GMCT1_01681</t>
  </si>
  <si>
    <t>Ocampo Express</t>
  </si>
  <si>
    <t>C-28640.1</t>
  </si>
  <si>
    <t>G13GMCT1_01299</t>
  </si>
  <si>
    <t>Pena Pallet &amp; Trucking Inc.</t>
  </si>
  <si>
    <t>C-28502.1</t>
  </si>
  <si>
    <t>G13GMCT1_01751</t>
  </si>
  <si>
    <t>Sanchez Trucking</t>
  </si>
  <si>
    <t>C-28650.3</t>
  </si>
  <si>
    <t>G13GMCT1_01327</t>
  </si>
  <si>
    <t>C-28751.2</t>
  </si>
  <si>
    <t>G13GMCT1_01451</t>
  </si>
  <si>
    <t>C-27945.1</t>
  </si>
  <si>
    <t>G13GMCT1_01999</t>
  </si>
  <si>
    <t>Poonia Trucking</t>
  </si>
  <si>
    <t>C-29002.1</t>
  </si>
  <si>
    <t>G13GMCT1_02179</t>
  </si>
  <si>
    <t>Arango's Transportation</t>
  </si>
  <si>
    <t>C-28744.1</t>
  </si>
  <si>
    <t>G13GMCT1_01443</t>
  </si>
  <si>
    <t>Carlos Andrade</t>
  </si>
  <si>
    <t>C-28592.1</t>
  </si>
  <si>
    <t>G13GMCT1_01922</t>
  </si>
  <si>
    <t>Rodolfo Rodriguez</t>
  </si>
  <si>
    <t>C-28468.1</t>
  </si>
  <si>
    <t>G13GMCT1_01436</t>
  </si>
  <si>
    <t>Cesar Castro</t>
  </si>
  <si>
    <t>C-29078.1</t>
  </si>
  <si>
    <t>G13GMCT1_02159</t>
  </si>
  <si>
    <t>Fernando M. Isol dba Isol Trucking</t>
  </si>
  <si>
    <t>C-28320.1</t>
  </si>
  <si>
    <t>G13GMCT1_01445</t>
  </si>
  <si>
    <t>Cristobal A. Funes</t>
  </si>
  <si>
    <t>C-28253.1</t>
  </si>
  <si>
    <t>G13GMCT1_01514</t>
  </si>
  <si>
    <t>Jose Arnulfo Tienda Flores</t>
  </si>
  <si>
    <t>C-28750.1</t>
  </si>
  <si>
    <t>G13GMCT1_01449</t>
  </si>
  <si>
    <t>Camilo G Lopez</t>
  </si>
  <si>
    <t>C-27673.1</t>
  </si>
  <si>
    <t>G13GMCT1_02173</t>
  </si>
  <si>
    <t>Antonio Rios</t>
  </si>
  <si>
    <t>C-28623.1</t>
  </si>
  <si>
    <t>G13GMCT1_01260</t>
  </si>
  <si>
    <t>Antonio Mejia</t>
  </si>
  <si>
    <t>C-28664.1</t>
  </si>
  <si>
    <t>G13GMCT1_01368</t>
  </si>
  <si>
    <t>M Raya Trucking</t>
  </si>
  <si>
    <t>C-29061.1</t>
  </si>
  <si>
    <t>G13GMCT1_02072</t>
  </si>
  <si>
    <t>Venustiano M. Garcia DBA Garcia Transport</t>
  </si>
  <si>
    <t>C-28244.1</t>
  </si>
  <si>
    <t>G13GMCT1_01410</t>
  </si>
  <si>
    <t>Celina Gomez</t>
  </si>
  <si>
    <t>C-28418.1</t>
  </si>
  <si>
    <t>G13GMCT1_01293</t>
  </si>
  <si>
    <t>J Tiscareno Trucking</t>
  </si>
  <si>
    <t>C-29118.1</t>
  </si>
  <si>
    <t>G13GMCT1_02141</t>
  </si>
  <si>
    <t>J&amp;T Trucking</t>
  </si>
  <si>
    <t>C-28374.1</t>
  </si>
  <si>
    <t>G13GMCT1_01531</t>
  </si>
  <si>
    <t>Ezekiel S. Chagolla</t>
  </si>
  <si>
    <t>C-29017.1</t>
  </si>
  <si>
    <t>G13GMCT1_01950</t>
  </si>
  <si>
    <t>Burgos Trucking</t>
  </si>
  <si>
    <t>C-28822.1</t>
  </si>
  <si>
    <t>G13GMCT1_01596</t>
  </si>
  <si>
    <t>AB Inc.</t>
  </si>
  <si>
    <t>C-28601.1</t>
  </si>
  <si>
    <t>G13GMCT1_01227</t>
  </si>
  <si>
    <t>Christopher Colsa</t>
  </si>
  <si>
    <t>C-29160.1</t>
  </si>
  <si>
    <t>G13GMCT1_01807</t>
  </si>
  <si>
    <t>Pantoja's Transport</t>
  </si>
  <si>
    <t>C-29088.1</t>
  </si>
  <si>
    <t>G13GMCT1_02114</t>
  </si>
  <si>
    <t>Sanghera Sukhwinder Singh</t>
  </si>
  <si>
    <t>C-29150.1</t>
  </si>
  <si>
    <t>G13GMCT1_01793</t>
  </si>
  <si>
    <t>49ers Trucking</t>
  </si>
  <si>
    <t>C-28376.3</t>
  </si>
  <si>
    <t>G13GMCT1_01306</t>
  </si>
  <si>
    <t>C-28358.1</t>
  </si>
  <si>
    <t>G13GMCT1_01977</t>
  </si>
  <si>
    <t>Yoana E Hernandez</t>
  </si>
  <si>
    <t>C-28276.1</t>
  </si>
  <si>
    <t>G13GMCT1_01287</t>
  </si>
  <si>
    <t>juan Miguel Lopez DBA: JM Lopez Transport</t>
  </si>
  <si>
    <t>C-28602.1</t>
  </si>
  <si>
    <t>G13GMCT1_01228</t>
  </si>
  <si>
    <t>Felipe Gomez Vasquez</t>
  </si>
  <si>
    <t>Level 1 PM</t>
  </si>
  <si>
    <t>C-29135.2</t>
  </si>
  <si>
    <t>G13GMCT1_01786</t>
  </si>
  <si>
    <t>C-28256.1</t>
  </si>
  <si>
    <t>G13GMCT1_01232</t>
  </si>
  <si>
    <t>Abel Morales Moreno</t>
  </si>
  <si>
    <t>C-28285.1</t>
  </si>
  <si>
    <t>G13GMCT1_01603</t>
  </si>
  <si>
    <t>Naman Trucking Inc.</t>
  </si>
  <si>
    <t>C-27120.1</t>
  </si>
  <si>
    <t>G13GMCT1_01077</t>
  </si>
  <si>
    <t>Chavez Trucking</t>
  </si>
  <si>
    <t>C-29131.1</t>
  </si>
  <si>
    <t>G13GMCT1_01777</t>
  </si>
  <si>
    <t>Olmos Transport</t>
  </si>
  <si>
    <t>C-28404.1</t>
  </si>
  <si>
    <t>G13GMCT1_02073</t>
  </si>
  <si>
    <t>C-27769.1</t>
  </si>
  <si>
    <t>G13GMCT1_02052</t>
  </si>
  <si>
    <t>Roberto Reyes</t>
  </si>
  <si>
    <t>C-28257.1</t>
  </si>
  <si>
    <t>G13GMCT1_01534</t>
  </si>
  <si>
    <t>Jose Luis Arroyo Trucking</t>
  </si>
  <si>
    <t>C-28401.1</t>
  </si>
  <si>
    <t>G13GMCT1_01791</t>
  </si>
  <si>
    <t>Francisco Soltero Trucking Inc.</t>
  </si>
  <si>
    <t>C-28650.2</t>
  </si>
  <si>
    <t>G13GMCT1_01325</t>
  </si>
  <si>
    <t>C-28999.1</t>
  </si>
  <si>
    <t>G13GMCT1_01755</t>
  </si>
  <si>
    <t>Marciano Pineda</t>
  </si>
  <si>
    <t>C-28571.1</t>
  </si>
  <si>
    <t>G13GMCT1_01498</t>
  </si>
  <si>
    <t>Salvador Ramos Castillo</t>
  </si>
  <si>
    <t>C-28413.1</t>
  </si>
  <si>
    <t>G13GMCT1_01283</t>
  </si>
  <si>
    <t>A Zamora Transportation</t>
  </si>
  <si>
    <t>C-29034.2</t>
  </si>
  <si>
    <t>G13GMCT1_02012</t>
  </si>
  <si>
    <t>C-28471.1</t>
  </si>
  <si>
    <t>G13GMCT1_01229</t>
  </si>
  <si>
    <t>Abel M Oviedo DBA Oviedo Transport</t>
  </si>
  <si>
    <t>C-28795.1</t>
  </si>
  <si>
    <t>G13GMCT1_01892</t>
  </si>
  <si>
    <t>R. Martinez &amp; Sons Trucking</t>
  </si>
  <si>
    <t>C-29046.1</t>
  </si>
  <si>
    <t>G13GMCT1_02208</t>
  </si>
  <si>
    <t>Singh Trucking</t>
  </si>
  <si>
    <t>C-29166.1</t>
  </si>
  <si>
    <t>G13GMCT1_01897</t>
  </si>
  <si>
    <t>B&amp;M Hay Trucking Inc</t>
  </si>
  <si>
    <t>C-28586.1</t>
  </si>
  <si>
    <t>G13GMCT1_01604</t>
  </si>
  <si>
    <t>Avtar S. Bal</t>
  </si>
  <si>
    <t>C-28580.1</t>
  </si>
  <si>
    <t>G13GMCT1_01560</t>
  </si>
  <si>
    <t>Jose Avalos</t>
  </si>
  <si>
    <t>C-28656.1</t>
  </si>
  <si>
    <t>G13GMCT1_01344</t>
  </si>
  <si>
    <t>Rafael Villarreal</t>
  </si>
  <si>
    <t>C-28284.1</t>
  </si>
  <si>
    <t>G13GMCT1_01492</t>
  </si>
  <si>
    <t>Liopoldo Gonzalez</t>
  </si>
  <si>
    <t>C-28291.1</t>
  </si>
  <si>
    <t>G13GMCT1_01613</t>
  </si>
  <si>
    <t>O &amp; O Trucking</t>
  </si>
  <si>
    <t>C-29130.1</t>
  </si>
  <si>
    <t>G13GMCT1_01775</t>
  </si>
  <si>
    <t>Amritpal Singh Brah</t>
  </si>
  <si>
    <t>C-28566.1</t>
  </si>
  <si>
    <t>G13GMCT1_01459</t>
  </si>
  <si>
    <t>Dagoberto Zuniga - Zuniga Trucking</t>
  </si>
  <si>
    <t>C-29108.1</t>
  </si>
  <si>
    <t>G13GMCT1_02135</t>
  </si>
  <si>
    <t>Bhatti Trucking</t>
  </si>
  <si>
    <t>C-29002.2</t>
  </si>
  <si>
    <t>G13GMCT1_02180</t>
  </si>
  <si>
    <t>C-28655.1</t>
  </si>
  <si>
    <t>G13GMCT1_01343</t>
  </si>
  <si>
    <t>Joseph Cobarrubias Jr.</t>
  </si>
  <si>
    <t>C-28662.1</t>
  </si>
  <si>
    <t>G13GMCT1_01352</t>
  </si>
  <si>
    <t>Velazquez Trucking</t>
  </si>
  <si>
    <t>C-28766.1</t>
  </si>
  <si>
    <t>G13GMCT1_01479</t>
  </si>
  <si>
    <t>Romero Transport</t>
  </si>
  <si>
    <t>C-28321.1</t>
  </si>
  <si>
    <t>G13GMCT1_01446</t>
  </si>
  <si>
    <t>Cuauhtemoc Perez</t>
  </si>
  <si>
    <t>C-29127.1</t>
  </si>
  <si>
    <t>G13GMCT1_02163</t>
  </si>
  <si>
    <t>Juan Rubio Colin</t>
  </si>
  <si>
    <t>C-28668.1</t>
  </si>
  <si>
    <t>G13GMCT1_01726</t>
  </si>
  <si>
    <t>Valentin Hernandez</t>
  </si>
  <si>
    <t>C-28640.2</t>
  </si>
  <si>
    <t>G13GMCT1_01300</t>
  </si>
  <si>
    <t>C-28507.1</t>
  </si>
  <si>
    <t>G13GMCT1_01766</t>
  </si>
  <si>
    <t>Sergio Mosqueda</t>
  </si>
  <si>
    <t>C-28810.1</t>
  </si>
  <si>
    <t>G13GMCT1_02192</t>
  </si>
  <si>
    <t>Candyman Trucking</t>
  </si>
  <si>
    <t>C-28331.1</t>
  </si>
  <si>
    <t>G13GMCT1_01298</t>
  </si>
  <si>
    <t>Ismael Ramirez DBA Maylo Enterprise</t>
  </si>
  <si>
    <t>C-26709.1</t>
  </si>
  <si>
    <t>G13GMCT1_00062</t>
  </si>
  <si>
    <t>C-28603.1</t>
  </si>
  <si>
    <t>G13GMCT1_01231</t>
  </si>
  <si>
    <t>Ardon Trucking</t>
  </si>
  <si>
    <t>C-29106.1</t>
  </si>
  <si>
    <t>G13GMCT1_02133</t>
  </si>
  <si>
    <t>Jesus Julian Garcia</t>
  </si>
  <si>
    <t>C-28675.1</t>
  </si>
  <si>
    <t>G13GMCT1_01331</t>
  </si>
  <si>
    <t>Gonzalez Trucking</t>
  </si>
  <si>
    <t>C-28565.1</t>
  </si>
  <si>
    <t>G13GMCT1_01457</t>
  </si>
  <si>
    <t>Stephen William Lautenschlager</t>
  </si>
  <si>
    <t>C-26543.1</t>
  </si>
  <si>
    <t>G13GMCT1_01957</t>
  </si>
  <si>
    <t>Joshua Tapp</t>
  </si>
  <si>
    <t>C-28254.1</t>
  </si>
  <si>
    <t>G13GMCT1_01252</t>
  </si>
  <si>
    <t>Abundis Trucking</t>
  </si>
  <si>
    <t>C-28432.1</t>
  </si>
  <si>
    <t>G13GMCT1_01929</t>
  </si>
  <si>
    <t>Arturo Torres</t>
  </si>
  <si>
    <t>C-28338.1</t>
  </si>
  <si>
    <t>G13GMCT1_01454</t>
  </si>
  <si>
    <t>Daniel Hernandez DeLeon</t>
  </si>
  <si>
    <t>C-28295.1</t>
  </si>
  <si>
    <t>G13GMCT1_01508</t>
  </si>
  <si>
    <t>Calendario Flores Santana</t>
  </si>
  <si>
    <t>C-28609.1</t>
  </si>
  <si>
    <t>G13GMCT1_01915</t>
  </si>
  <si>
    <t>DV Lopez Trucking</t>
  </si>
  <si>
    <t>C-28839.1</t>
  </si>
  <si>
    <t>G13GMCT1_01612</t>
  </si>
  <si>
    <t>Bryan Moore Trucking</t>
  </si>
  <si>
    <t>C-29062.1</t>
  </si>
  <si>
    <t>G13GMCT1_02078</t>
  </si>
  <si>
    <t>Muscle Transport</t>
  </si>
  <si>
    <t>C-28991.1</t>
  </si>
  <si>
    <t>G13GMCT1_01712</t>
  </si>
  <si>
    <t>Eduardo G. Rodriguez</t>
  </si>
  <si>
    <t>C-28332.1</t>
  </si>
  <si>
    <t>G13GMCT1_01770</t>
  </si>
  <si>
    <t>Sukhbir Gill</t>
  </si>
  <si>
    <t>C-28272.1</t>
  </si>
  <si>
    <t>G13GMCT1_01539</t>
  </si>
  <si>
    <t>Jose Quintero</t>
  </si>
  <si>
    <t>C-28492.1</t>
  </si>
  <si>
    <t>G13GMCT1_01288</t>
  </si>
  <si>
    <t>JD Kane Express Inc.</t>
  </si>
  <si>
    <t>C-27180.1</t>
  </si>
  <si>
    <t>G13GMCT1_00457</t>
  </si>
  <si>
    <t>Brazil Hay Express</t>
  </si>
  <si>
    <t>C-28568.1</t>
  </si>
  <si>
    <t>G13GMCT1_01462</t>
  </si>
  <si>
    <t>Jaime Arguello</t>
  </si>
  <si>
    <t>C-27117.1</t>
  </si>
  <si>
    <t>G13GMCT1_01153</t>
  </si>
  <si>
    <t>Rick Gould DBA Country Hearts Too Trucking</t>
  </si>
  <si>
    <t>C-29117.1</t>
  </si>
  <si>
    <t>G13GMCT1_02139</t>
  </si>
  <si>
    <t>Armando Castro Medina Sr.</t>
  </si>
  <si>
    <t>C-28753.1</t>
  </si>
  <si>
    <t>G13GMCT1_01453</t>
  </si>
  <si>
    <t>Fredy A Fuentes Cruz</t>
  </si>
  <si>
    <t>C-27171.1</t>
  </si>
  <si>
    <t>G13GMCT1_01151</t>
  </si>
  <si>
    <t>Juan D Navarro DBA JDN Trucking</t>
  </si>
  <si>
    <t>C-28218.1</t>
  </si>
  <si>
    <t>G13GMCT1_01206</t>
  </si>
  <si>
    <t>C-28260.1</t>
  </si>
  <si>
    <t>G13GMCT1_02235</t>
  </si>
  <si>
    <t>AGB Transport Inc. Agapito Gonzalez Bustillos</t>
  </si>
  <si>
    <t>C-28293.1</t>
  </si>
  <si>
    <t>G13GMCT1_01399</t>
  </si>
  <si>
    <t>Burrow &amp; Cerna Trucking</t>
  </si>
  <si>
    <t>C-29082.1</t>
  </si>
  <si>
    <t>G13GMCT1_01836</t>
  </si>
  <si>
    <t>Mahil Agg</t>
  </si>
  <si>
    <t>C-29093.1</t>
  </si>
  <si>
    <t>G13GMCT1_02228</t>
  </si>
  <si>
    <t>Roger Bradley Poor</t>
  </si>
  <si>
    <t>C-28570.1</t>
  </si>
  <si>
    <t>G13GMCT1_01468</t>
  </si>
  <si>
    <t>J Sierra Trucking</t>
  </si>
  <si>
    <t>C-28285.2</t>
  </si>
  <si>
    <t>G13GMCT1_01605</t>
  </si>
  <si>
    <t>C-27121.1</t>
  </si>
  <si>
    <t>G13GMCT1_00784</t>
  </si>
  <si>
    <t>Carrillo &amp; Sons Trucking</t>
  </si>
  <si>
    <t>C-29102.1</t>
  </si>
  <si>
    <t>G13GMCT1_02126</t>
  </si>
  <si>
    <t>Chahal Trucking</t>
  </si>
  <si>
    <t>C-28366.1</t>
  </si>
  <si>
    <t>G13GMCT1_01814</t>
  </si>
  <si>
    <t>Ramiro Arellano</t>
  </si>
  <si>
    <t>C-29035.2</t>
  </si>
  <si>
    <t>G13GMCT1_02021</t>
  </si>
  <si>
    <t>Clovis Material Inc</t>
  </si>
  <si>
    <t>C-28429.1</t>
  </si>
  <si>
    <t>G13GMCT1_01941</t>
  </si>
  <si>
    <t>RS Trucking</t>
  </si>
  <si>
    <t>C-28807.1</t>
  </si>
  <si>
    <t>G13GMCT1_01431</t>
  </si>
  <si>
    <t>Martin Madrigal/Triple M Transport</t>
  </si>
  <si>
    <t>C-28588.1</t>
  </si>
  <si>
    <t>G13GMCT1_01619</t>
  </si>
  <si>
    <t>E.F. Trucking</t>
  </si>
  <si>
    <t>C-28322.1</t>
  </si>
  <si>
    <t>G13GMCT1_01235</t>
  </si>
  <si>
    <t>Alamo Trucking</t>
  </si>
  <si>
    <t>C-26544.1</t>
  </si>
  <si>
    <t>G13GMCT1_01962</t>
  </si>
  <si>
    <t>C-28576.1</t>
  </si>
  <si>
    <t>G13GMCT1_01542</t>
  </si>
  <si>
    <t>Mariano Munoz</t>
  </si>
  <si>
    <t>C-29186.1</t>
  </si>
  <si>
    <t>G13GMCT1_01824</t>
  </si>
  <si>
    <t>Soto Trucking</t>
  </si>
  <si>
    <t>C-28559.1</t>
  </si>
  <si>
    <t>G13GMCT1_01223</t>
  </si>
  <si>
    <t>Raul Navarro</t>
  </si>
  <si>
    <t>C-29045.1</t>
  </si>
  <si>
    <t>G13GMCT1_02221</t>
  </si>
  <si>
    <t>Castella Trucking</t>
  </si>
  <si>
    <t>C-28582.1</t>
  </si>
  <si>
    <t>G13GMCT1_01567</t>
  </si>
  <si>
    <t>J.M. Gallo Transport</t>
  </si>
  <si>
    <t>C-28467.1</t>
  </si>
  <si>
    <t>G13GMCT1_01291</t>
  </si>
  <si>
    <t>Interpress Technologies Inc.</t>
  </si>
  <si>
    <t>C-29002.3</t>
  </si>
  <si>
    <t>G13GMCT1_02181</t>
  </si>
  <si>
    <t>C-28802.1</t>
  </si>
  <si>
    <t>G13GMCT1_01550</t>
  </si>
  <si>
    <t>Navarette Transport</t>
  </si>
  <si>
    <t>C-28620.1</t>
  </si>
  <si>
    <t>G13GMCT1_01401</t>
  </si>
  <si>
    <t>J Pimentel Trucking</t>
  </si>
  <si>
    <t>C-29140.1</t>
  </si>
  <si>
    <t>G13GMCT1_01844</t>
  </si>
  <si>
    <t>C-28409.1</t>
  </si>
  <si>
    <t>G13GMCT1_01886</t>
  </si>
  <si>
    <t>Juan Ortega Salinas</t>
  </si>
  <si>
    <t>C-29179.1</t>
  </si>
  <si>
    <t>G13GMCT1_01907</t>
  </si>
  <si>
    <t>Amando Canchola Rodriguez</t>
  </si>
  <si>
    <t>C-28604.1</t>
  </si>
  <si>
    <t>G13GMCT1_01237</t>
  </si>
  <si>
    <t>Miguel Angel Herrera</t>
  </si>
  <si>
    <t>C-29129.1</t>
  </si>
  <si>
    <t>G13GMCT1_02162</t>
  </si>
  <si>
    <t>Greater Bay Relocation Services, Inc.</t>
  </si>
  <si>
    <t>C-27888.1</t>
  </si>
  <si>
    <t>G13GMCT1_01956</t>
  </si>
  <si>
    <t>Daniel Gonzales Gallaga</t>
  </si>
  <si>
    <t>C-29069.1</t>
  </si>
  <si>
    <t>G13GMCT1_02125</t>
  </si>
  <si>
    <t>Ruga Trucking</t>
  </si>
  <si>
    <t>C-28351.1</t>
  </si>
  <si>
    <t>G13GMCT1_01503</t>
  </si>
  <si>
    <t>Efrain Oseguera</t>
  </si>
  <si>
    <t>C-28628.1</t>
  </si>
  <si>
    <t>G13GMCT1_01264</t>
  </si>
  <si>
    <t>Martin Tellez AKA Tellez M Trucking</t>
  </si>
  <si>
    <t>C-28474.1</t>
  </si>
  <si>
    <t>G13GMCT1_01323</t>
  </si>
  <si>
    <t>Bajo Trucking</t>
  </si>
  <si>
    <t>C-28475.1</t>
  </si>
  <si>
    <t>G13GMCT1_01847</t>
  </si>
  <si>
    <t>Fidel Telez Hidalgo</t>
  </si>
  <si>
    <t>C-29360.1</t>
  </si>
  <si>
    <t>G13GMCT1_01696</t>
  </si>
  <si>
    <t>Enrique Lopez</t>
  </si>
  <si>
    <t>C-29194.1</t>
  </si>
  <si>
    <t>G13GMCT1_01729</t>
  </si>
  <si>
    <t>James David Kersey</t>
  </si>
  <si>
    <t>C-28606.1</t>
  </si>
  <si>
    <t>G13GMCT1_01240</t>
  </si>
  <si>
    <t>V. Alcantara Trucking</t>
  </si>
  <si>
    <t>C-28314.1</t>
  </si>
  <si>
    <t>G13GMCT1_01722</t>
  </si>
  <si>
    <t>Rodney Dee DBA Rod Dee Trucking</t>
  </si>
  <si>
    <t>C-29116.1</t>
  </si>
  <si>
    <t>G13GMCT1_02138</t>
  </si>
  <si>
    <t>Edgar Medrano</t>
  </si>
  <si>
    <t>C-28470.1</t>
  </si>
  <si>
    <t>G13GMCT1_01281</t>
  </si>
  <si>
    <t>Ernest E. Perkins</t>
  </si>
  <si>
    <t>C-27270.1</t>
  </si>
  <si>
    <t>G13GMCT1_00749</t>
  </si>
  <si>
    <t>Miguel Angel Olivas</t>
  </si>
  <si>
    <t>C-28278.1</t>
  </si>
  <si>
    <t>G13GMCT1_01552</t>
  </si>
  <si>
    <t>Juarez Trucking</t>
  </si>
  <si>
    <t>C-28900.1</t>
  </si>
  <si>
    <t>G13GMCT1_01571</t>
  </si>
  <si>
    <t>Cesar Parish Trucking</t>
  </si>
  <si>
    <t>C-28639.1</t>
  </si>
  <si>
    <t>G13GMCT1_01297</t>
  </si>
  <si>
    <t>My Little Ones Transportation</t>
  </si>
  <si>
    <t>C-29123.1</t>
  </si>
  <si>
    <t>G13GMCT1_02155</t>
  </si>
  <si>
    <t>Gerardo Garcia</t>
  </si>
  <si>
    <t>C-28312.1</t>
  </si>
  <si>
    <t>G13GMCT1_01378</t>
  </si>
  <si>
    <t>Marcial Herrera Lopez</t>
  </si>
  <si>
    <t>C-29105.1</t>
  </si>
  <si>
    <t>G13GMCT1_02131</t>
  </si>
  <si>
    <t>J. Pantoja Trucking</t>
  </si>
  <si>
    <t>C-29053.1</t>
  </si>
  <si>
    <t>G13GMCT1_02113</t>
  </si>
  <si>
    <t>Madrigal Transport</t>
  </si>
  <si>
    <t>C-28430.1</t>
  </si>
  <si>
    <t>G13GMCT1_01936</t>
  </si>
  <si>
    <t>Aguilar Trucking</t>
  </si>
  <si>
    <t>C-28723.1</t>
  </si>
  <si>
    <t>G13GMCT1_01774</t>
  </si>
  <si>
    <t>B.S.S. Trucking Inc.</t>
  </si>
  <si>
    <t>C-28311.1</t>
  </si>
  <si>
    <t>G13GMCT1_01721</t>
  </si>
  <si>
    <t>Roberto Osorio Jr.</t>
  </si>
  <si>
    <t>C-28318.1</t>
  </si>
  <si>
    <t>G13GMCT1_01442</t>
  </si>
  <si>
    <t>Cisneros Trucking</t>
  </si>
  <si>
    <t>G13GMCT1_01949</t>
  </si>
  <si>
    <t>C-28336.1</t>
  </si>
  <si>
    <t>G13GMCT1_01924</t>
  </si>
  <si>
    <t>Trinidad Moreno Garcia</t>
  </si>
  <si>
    <t>C-31705.1</t>
  </si>
  <si>
    <t>G13GMCT1_02240</t>
  </si>
  <si>
    <t>J. Cardona Trucking</t>
  </si>
  <si>
    <t>C-29187.1</t>
  </si>
  <si>
    <t>G13GMCT1_01780</t>
  </si>
  <si>
    <t>Pulido Trucking</t>
  </si>
  <si>
    <t>C-28946.1</t>
  </si>
  <si>
    <t>G13GMCT1_02216</t>
  </si>
  <si>
    <t>Ricardo Gurrola Bonilla - RG Transport</t>
  </si>
  <si>
    <t>C-28549.1</t>
  </si>
  <si>
    <t>G13GMCT1_01213</t>
  </si>
  <si>
    <t>Mejia Bros, LLC</t>
  </si>
  <si>
    <t>C-28846.1</t>
  </si>
  <si>
    <t>G13GMCT1_01638</t>
  </si>
  <si>
    <t>JCP Perez Transportation, Inc</t>
  </si>
  <si>
    <t>C-29119.1</t>
  </si>
  <si>
    <t>G13GMCT1_02142</t>
  </si>
  <si>
    <t>CN Trucking</t>
  </si>
  <si>
    <t>C-28575.1</t>
  </si>
  <si>
    <t>G13GMCT1_01526</t>
  </si>
  <si>
    <t>CR Trucking</t>
  </si>
  <si>
    <t>C-29185.1</t>
  </si>
  <si>
    <t>G13GMCT1_01823</t>
  </si>
  <si>
    <t>JCT Transport</t>
  </si>
  <si>
    <t>C-28459.1</t>
  </si>
  <si>
    <t>G13GMCT1_01500</t>
  </si>
  <si>
    <t>Eduardo Yepez</t>
  </si>
  <si>
    <t>C-28509.1</t>
  </si>
  <si>
    <t>G13GMCT1_01505</t>
  </si>
  <si>
    <t>EGBC Transport</t>
  </si>
  <si>
    <t>C-28605.1</t>
  </si>
  <si>
    <t>G13GMCT1_01238</t>
  </si>
  <si>
    <t>Abraham Velazquez</t>
  </si>
  <si>
    <t>C-29036.1</t>
  </si>
  <si>
    <t>G13GMCT1_01645</t>
  </si>
  <si>
    <t>M&amp;P Medrano Trucking</t>
  </si>
  <si>
    <t>C-28723.2</t>
  </si>
  <si>
    <t>G13GMCT1_01776</t>
  </si>
  <si>
    <t>C-29023.1</t>
  </si>
  <si>
    <t>G13GMCT1_01996</t>
  </si>
  <si>
    <t>Navarro Trucking, Inc.</t>
  </si>
  <si>
    <t>C-29139.1</t>
  </si>
  <si>
    <t>G13GMCT1_01783</t>
  </si>
  <si>
    <t>C-29058.1</t>
  </si>
  <si>
    <t>G13GMCT1_02092</t>
  </si>
  <si>
    <t>Daniel Godinez</t>
  </si>
  <si>
    <t>C-28431.1</t>
  </si>
  <si>
    <t>G13GMCT1_01934</t>
  </si>
  <si>
    <t>C-28611.1</t>
  </si>
  <si>
    <t>G13GMCT1_01250</t>
  </si>
  <si>
    <t>Maximiano Gutierrez</t>
  </si>
  <si>
    <t>C-28932.1</t>
  </si>
  <si>
    <t>G13GMCT1_02205</t>
  </si>
  <si>
    <t>Amardeep Singh Mann - Sonny's Trucking</t>
  </si>
  <si>
    <t>C-28922.1</t>
  </si>
  <si>
    <t>G13GMCT1_01652</t>
  </si>
  <si>
    <t>Kuldip Kaur DBA H &amp; J Transport</t>
  </si>
  <si>
    <t>C-28422.1</t>
  </si>
  <si>
    <t>G13GMCT1_02187</t>
  </si>
  <si>
    <t>Rangel Trucking</t>
  </si>
  <si>
    <t>C-28558.1</t>
  </si>
  <si>
    <t>G13GMCT1_01224</t>
  </si>
  <si>
    <t>Juan Manuel Ortiz</t>
  </si>
  <si>
    <t>C-28199.1</t>
  </si>
  <si>
    <t>G13GMCT1_01668</t>
  </si>
  <si>
    <t>R. Garcia Trucking</t>
  </si>
  <si>
    <t>C-28930.1</t>
  </si>
  <si>
    <t>G13GMCT1_02201</t>
  </si>
  <si>
    <t>Jose Jorge Zuniga - Zuniga Trucking</t>
  </si>
  <si>
    <t>C-28335.1</t>
  </si>
  <si>
    <t>G13GMCT1_01887</t>
  </si>
  <si>
    <t>Torres Trucking</t>
  </si>
  <si>
    <t>C-29254.1</t>
  </si>
  <si>
    <t>G13GMCT1_01700</t>
  </si>
  <si>
    <t>TME Transport</t>
  </si>
  <si>
    <t>C-28327.1</t>
  </si>
  <si>
    <t>G13GMCT1_01225</t>
  </si>
  <si>
    <t>Steve Hackett</t>
  </si>
  <si>
    <t>C-28579.1</t>
  </si>
  <si>
    <t>G13GMCT1_01554</t>
  </si>
  <si>
    <t>Ramon Roque</t>
  </si>
  <si>
    <t>C-29064.1</t>
  </si>
  <si>
    <t>G13GMCT1_01761</t>
  </si>
  <si>
    <t>Felipe Ayon Reynoso DBA Ayon Trucking</t>
  </si>
  <si>
    <t>C-29074.1</t>
  </si>
  <si>
    <t>G13GMCT1_02154</t>
  </si>
  <si>
    <t>C-28388.1</t>
  </si>
  <si>
    <t>G13GMCT1_01367</t>
  </si>
  <si>
    <t>Gilbert Torrez Garza</t>
  </si>
  <si>
    <t>C-28282.1</t>
  </si>
  <si>
    <t>G13GMCT1_01491</t>
  </si>
  <si>
    <t>L Garcia Trucking</t>
  </si>
  <si>
    <t>C-29146.1</t>
  </si>
  <si>
    <t>G13GMCT1_01842</t>
  </si>
  <si>
    <t>Hernandez Trucking, Inc.</t>
  </si>
  <si>
    <t>C-28624.1</t>
  </si>
  <si>
    <t>G13GMCT1_01773</t>
  </si>
  <si>
    <t>Jimenez &amp; Sons Trucking</t>
  </si>
  <si>
    <t>C-28500.1</t>
  </si>
  <si>
    <t>G13GMCT1_01597</t>
  </si>
  <si>
    <t>N &amp; N Transport</t>
  </si>
  <si>
    <t>C-29057.1</t>
  </si>
  <si>
    <t>G13GMCT1_02095</t>
  </si>
  <si>
    <t>V.A.B. Trucking</t>
  </si>
  <si>
    <t>C-27927.1</t>
  </si>
  <si>
    <t>G13GMCT1_02056</t>
  </si>
  <si>
    <t>Jaime Monge Rivas</t>
  </si>
  <si>
    <t>C-28659.1</t>
  </si>
  <si>
    <t>G13GMCT1_01348</t>
  </si>
  <si>
    <t>Gurrola Trucking</t>
  </si>
  <si>
    <t>C-29181.1</t>
  </si>
  <si>
    <t>G13GMCT1_01820</t>
  </si>
  <si>
    <t>Jose M. Guillen</t>
  </si>
  <si>
    <t>C-28384.1</t>
  </si>
  <si>
    <t>G13GMCT1_01557</t>
  </si>
  <si>
    <t>G W Cochnauer</t>
  </si>
  <si>
    <t>C-28632.1</t>
  </si>
  <si>
    <t>G13GMCT1_01272</t>
  </si>
  <si>
    <t>Salvador Garcia DBA Garcia Transportation</t>
  </si>
  <si>
    <t>C-28258.1</t>
  </si>
  <si>
    <t>G13GMCT1_01255</t>
  </si>
  <si>
    <t>Arturo Garcia Martinez - A. Garcia Trucking</t>
  </si>
  <si>
    <t>C-28279.1</t>
  </si>
  <si>
    <t>G13GMCT1_01586</t>
  </si>
  <si>
    <t>Louis Mendoza</t>
  </si>
  <si>
    <t>C-28996.1</t>
  </si>
  <si>
    <t>G13GMCT1_01717</t>
  </si>
  <si>
    <t>C-28928.1</t>
  </si>
  <si>
    <t>G13GMCT1_01686</t>
  </si>
  <si>
    <t>Vargas Trucking</t>
  </si>
  <si>
    <t>C-28530.1</t>
  </si>
  <si>
    <t>G13GMCT1_01810</t>
  </si>
  <si>
    <t>Tellez Trucking, Inc.</t>
  </si>
  <si>
    <t>C-27668.1</t>
  </si>
  <si>
    <t>G13GMCT1_02047</t>
  </si>
  <si>
    <t>Santiago Araujo</t>
  </si>
  <si>
    <t>C-27615.1</t>
  </si>
  <si>
    <t>G13GMCT1_02009</t>
  </si>
  <si>
    <t>Juan C. Lopez</t>
  </si>
  <si>
    <t>C-28828.1</t>
  </si>
  <si>
    <t>G13GMCT1_02059</t>
  </si>
  <si>
    <t>Francisco Canela Bautista</t>
  </si>
  <si>
    <t>C-28340.1</t>
  </si>
  <si>
    <t>G13GMCT1_01464</t>
  </si>
  <si>
    <t>David Thach</t>
  </si>
  <si>
    <t>C-28363.1</t>
  </si>
  <si>
    <t>G13GMCT1_01838</t>
  </si>
  <si>
    <t>Rafael Arellano</t>
  </si>
  <si>
    <t>C-28797.1</t>
  </si>
  <si>
    <t>G13GMCT1_01428</t>
  </si>
  <si>
    <t>C-28300.1</t>
  </si>
  <si>
    <t>G13GMCT1_01617</t>
  </si>
  <si>
    <t>Perez Trucking</t>
  </si>
  <si>
    <t>C-28666.1</t>
  </si>
  <si>
    <t>G13GMCT1_01529</t>
  </si>
  <si>
    <t>Ernesto Mendoza Martinez</t>
  </si>
  <si>
    <t>C-28867.1</t>
  </si>
  <si>
    <t>G13GMCT1_01648</t>
  </si>
  <si>
    <t>Salvador Chavez Jr.</t>
  </si>
  <si>
    <t>C-28506.1</t>
  </si>
  <si>
    <t>G13GMCT1_01217</t>
  </si>
  <si>
    <t>Jose Ipolito Villanueva</t>
  </si>
  <si>
    <t>C-29076.1</t>
  </si>
  <si>
    <t>G13GMCT1_01767</t>
  </si>
  <si>
    <t>DJPL Transport</t>
  </si>
  <si>
    <t>C-28584.1</t>
  </si>
  <si>
    <t>G13GMCT1_01570</t>
  </si>
  <si>
    <t>Juan Carlos Torres</t>
  </si>
  <si>
    <t>C-28387.1</t>
  </si>
  <si>
    <t>G13GMCT1_01340</t>
  </si>
  <si>
    <t>Gary Nannini &amp; Co</t>
  </si>
  <si>
    <t>C-28296.2</t>
  </si>
  <si>
    <t>G13GMCT1_01616</t>
  </si>
  <si>
    <t>Oswaldo Granados dba Granados Trkg Inc</t>
  </si>
  <si>
    <t>C-28549.2</t>
  </si>
  <si>
    <t>G13GMCT1_02236</t>
  </si>
  <si>
    <t>C-28906.1</t>
  </si>
  <si>
    <t>G13GMCT1_01575</t>
  </si>
  <si>
    <t>Jesus Artemio Arevalo</t>
  </si>
  <si>
    <t>C-28647.1</t>
  </si>
  <si>
    <t>G13GMCT1_01313</t>
  </si>
  <si>
    <t>Jose L. Madrigal</t>
  </si>
  <si>
    <t>C-28593.1</t>
  </si>
  <si>
    <t>G13GMCT1_01629</t>
  </si>
  <si>
    <t>C-28343.1</t>
  </si>
  <si>
    <t>G13GMCT1_01961</t>
  </si>
  <si>
    <t>Vallino Trucking</t>
  </si>
  <si>
    <t>C-28589.1</t>
  </si>
  <si>
    <t>G13GMCT1_01621</t>
  </si>
  <si>
    <t>Lopez Express</t>
  </si>
  <si>
    <t>C-28646.1</t>
  </si>
  <si>
    <t>G13GMCT1_01311</t>
  </si>
  <si>
    <t>C-28445.1</t>
  </si>
  <si>
    <t>G13GMCT1_01292</t>
  </si>
  <si>
    <t>J. Rosario Navarro</t>
  </si>
  <si>
    <t>C-28627.1</t>
  </si>
  <si>
    <t>G13GMCT1_01263</t>
  </si>
  <si>
    <t>Sali Express</t>
  </si>
  <si>
    <t>C-28971.1</t>
  </si>
  <si>
    <t>G13GMCT1_02217</t>
  </si>
  <si>
    <t>C-28296.1</t>
  </si>
  <si>
    <t>G13GMCT1_01615</t>
  </si>
  <si>
    <t>C-28762.1</t>
  </si>
  <si>
    <t>G13GMCT1_01476</t>
  </si>
  <si>
    <t>N Alcaraz Trucking</t>
  </si>
  <si>
    <t>C-28405.1</t>
  </si>
  <si>
    <t>G13GMCT1_01816</t>
  </si>
  <si>
    <t>Santiago Gonzalez</t>
  </si>
  <si>
    <t>C-28367.1</t>
  </si>
  <si>
    <t>G13GMCT1_01430</t>
  </si>
  <si>
    <t>Tim Iddings dba Ralph's Produce</t>
  </si>
  <si>
    <t>C-28279.2</t>
  </si>
  <si>
    <t>G13GMCT1_01587</t>
  </si>
  <si>
    <t>C-28261.1</t>
  </si>
  <si>
    <t>G13GMCT1_01271</t>
  </si>
  <si>
    <t>Agustin Cobian-Fuentes</t>
  </si>
  <si>
    <t>C-28986.1</t>
  </si>
  <si>
    <t>G13GMCT1_01705</t>
  </si>
  <si>
    <t>Felipe E. Lopez Morales</t>
  </si>
  <si>
    <t>C-28613.1</t>
  </si>
  <si>
    <t>G13GMCT1_01253</t>
  </si>
  <si>
    <t>Ocampo Trucking</t>
  </si>
  <si>
    <t>C-28306.1</t>
  </si>
  <si>
    <t>G13GMCT1_01412</t>
  </si>
  <si>
    <t>Cazares Trucking</t>
  </si>
  <si>
    <t>C-29035.3</t>
  </si>
  <si>
    <t>G13GMCT1_02022</t>
  </si>
  <si>
    <t>C-28695.1</t>
  </si>
  <si>
    <t>G13GMCT1_01393</t>
  </si>
  <si>
    <t>Rueda Transport</t>
  </si>
  <si>
    <t>C-29155.1</t>
  </si>
  <si>
    <t>G13GMCT1_01799</t>
  </si>
  <si>
    <t>Avina &amp; Sons Trucking</t>
  </si>
  <si>
    <t>C-28497.1</t>
  </si>
  <si>
    <t>G13GMCT1_01794</t>
  </si>
  <si>
    <t>Rigoberto Ortiz</t>
  </si>
  <si>
    <t>C-29039.1</t>
  </si>
  <si>
    <t>G13GMCT1_02024</t>
  </si>
  <si>
    <t>Adolfo Zavala Perez</t>
  </si>
  <si>
    <t>C-28626.1</t>
  </si>
  <si>
    <t>G13GMCT1_01262</t>
  </si>
  <si>
    <t>Tellez-A-Trucking</t>
  </si>
  <si>
    <t>C-28419.1</t>
  </si>
  <si>
    <t>G13GMCT1_01285</t>
  </si>
  <si>
    <t>Jesus Ruvalcaba Deleadillo</t>
  </si>
  <si>
    <t>C-29091.1</t>
  </si>
  <si>
    <t>G13GMCT1_02063</t>
  </si>
  <si>
    <t>Alberto Perez</t>
  </si>
  <si>
    <t>C-29137.1</t>
  </si>
  <si>
    <t>G13GMCT1_02140</t>
  </si>
  <si>
    <t>Benjamin Reyes DBA Dennis Bros.</t>
  </si>
  <si>
    <t>C-28619.1</t>
  </si>
  <si>
    <t>G13GMCT1_01226</t>
  </si>
  <si>
    <t>Guerrero David Lomeli</t>
  </si>
  <si>
    <t>C-28319.1</t>
  </si>
  <si>
    <t>G13GMCT1_01370</t>
  </si>
  <si>
    <t>Marco Antonio Cisneros</t>
  </si>
  <si>
    <t>C-28354.1</t>
  </si>
  <si>
    <t>G13GMCT1_01497</t>
  </si>
  <si>
    <t>Eliseo Garcia Cazares DBA E. Cazares Trucking</t>
  </si>
  <si>
    <t>C-28281.1</t>
  </si>
  <si>
    <t>G13GMCT1_01561</t>
  </si>
  <si>
    <t>JV Trucking</t>
  </si>
  <si>
    <t>C-28774.1</t>
  </si>
  <si>
    <t>G13GMCT1_01507</t>
  </si>
  <si>
    <t>C-28259.1</t>
  </si>
  <si>
    <t>G13GMCT1_01520</t>
  </si>
  <si>
    <t>Jose De Jesus Perez DBA JPG Transport</t>
  </si>
  <si>
    <t>C-28653.1</t>
  </si>
  <si>
    <t>G13GMCT1_01337</t>
  </si>
  <si>
    <t>Jose M. Barrera</t>
  </si>
  <si>
    <t>C-28119.1</t>
  </si>
  <si>
    <t>G13GMCT1_01523</t>
  </si>
  <si>
    <t>Enrique Rocha Hernandez - E.H. &amp; Sons Transport</t>
  </si>
  <si>
    <t>C-29099.1</t>
  </si>
  <si>
    <t>G13GMCT1_02068</t>
  </si>
  <si>
    <t>Angel Arce Lopez</t>
  </si>
  <si>
    <t>C-29111.1</t>
  </si>
  <si>
    <t>G13GMCT1_02130</t>
  </si>
  <si>
    <t>Robinson Polanco</t>
  </si>
  <si>
    <t>C-28379.1</t>
  </si>
  <si>
    <t>G13GMCT1_01551</t>
  </si>
  <si>
    <t>Felix Villatoro</t>
  </si>
  <si>
    <t>C-26982.1</t>
  </si>
  <si>
    <t>G13GMCT1_02002</t>
  </si>
  <si>
    <t>Tapatio Transport</t>
  </si>
  <si>
    <t>C-29134.1</t>
  </si>
  <si>
    <t>G13GMCT1_01781</t>
  </si>
  <si>
    <t>Surjeet Singh Trucking</t>
  </si>
  <si>
    <t>C-27136.1</t>
  </si>
  <si>
    <t>G13GMCT1_00774</t>
  </si>
  <si>
    <t>Carlos Alberto Ramirez</t>
  </si>
  <si>
    <t>C-28396.1</t>
  </si>
  <si>
    <t>G13GMCT1_01528</t>
  </si>
  <si>
    <t>Eric G Mendez - Mendez Trucking</t>
  </si>
  <si>
    <t>C-28755.1</t>
  </si>
  <si>
    <t>G13GMCT1_01465</t>
  </si>
  <si>
    <t>Pedro Reyes Gonzalez</t>
  </si>
  <si>
    <t>C-28328.1</t>
  </si>
  <si>
    <t>G13GMCT1_01960</t>
  </si>
  <si>
    <t>Valerdi Miguel Cantoran</t>
  </si>
  <si>
    <t>C-28893.1</t>
  </si>
  <si>
    <t>G13GMCT1_02198</t>
  </si>
  <si>
    <t>Isaac Guerra Martinez</t>
  </si>
  <si>
    <t>C-28348.1</t>
  </si>
  <si>
    <t>G13GMCT1_01438</t>
  </si>
  <si>
    <t>Cesar A. Ortiz</t>
  </si>
  <si>
    <t>G13GMCT1_01983</t>
  </si>
  <si>
    <t>F. Martinez &amp; Son Trucking</t>
  </si>
  <si>
    <t>C-28382.1</t>
  </si>
  <si>
    <t>G13GMCT1_01369</t>
  </si>
  <si>
    <t>Gabriel Escobedo IV</t>
  </si>
  <si>
    <t>C-28564.1</t>
  </si>
  <si>
    <t>G13GMCT1_01440</t>
  </si>
  <si>
    <t>E &amp; R Trucking</t>
  </si>
  <si>
    <t>C-28629.1</t>
  </si>
  <si>
    <t>G13GMCT1_01265</t>
  </si>
  <si>
    <t>C-29004.1</t>
  </si>
  <si>
    <t>G13GMCT1_01811</t>
  </si>
  <si>
    <t>Pedro Pantoja Parra</t>
  </si>
  <si>
    <t>C-28380.1</t>
  </si>
  <si>
    <t>G13GMCT1_01553</t>
  </si>
  <si>
    <t>Feria Transport</t>
  </si>
  <si>
    <t>C-28618.1</t>
  </si>
  <si>
    <t>G13GMCT1_01257</t>
  </si>
  <si>
    <t>Balcazar Trucking</t>
  </si>
  <si>
    <t>C-28554.1</t>
  </si>
  <si>
    <t>G13GMCT1_01216</t>
  </si>
  <si>
    <t>C-28637.1</t>
  </si>
  <si>
    <t>G13GMCT1_01276</t>
  </si>
  <si>
    <t>Zurita Transport</t>
  </si>
  <si>
    <t>C-28298.1</t>
  </si>
  <si>
    <t>G13GMCT1_01409</t>
  </si>
  <si>
    <t>Carlos Jauregui Duran</t>
  </si>
  <si>
    <t>C-28378.1</t>
  </si>
  <si>
    <t>G13GMCT1_01547</t>
  </si>
  <si>
    <t>Felipe Alfaro Ortiz</t>
  </si>
  <si>
    <t>C-29028.1</t>
  </si>
  <si>
    <t>G13GMCT1_02045</t>
  </si>
  <si>
    <t>Vicente Felix Acosta</t>
  </si>
  <si>
    <t>C-28268.1</t>
  </si>
  <si>
    <t>G13GMCT1_01279</t>
  </si>
  <si>
    <t>Antonio Pantoja - AP Trucking</t>
  </si>
  <si>
    <t>C-28599.1</t>
  </si>
  <si>
    <t>G13GMCT1_02189</t>
  </si>
  <si>
    <t>Reynosa Trucking</t>
  </si>
  <si>
    <t>C-28552.1</t>
  </si>
  <si>
    <t>G13GMCT1_01215</t>
  </si>
  <si>
    <t>Rafael Melendez Gonzalez</t>
  </si>
  <si>
    <t>C-28542.1</t>
  </si>
  <si>
    <t>G13GMCT1_01211</t>
  </si>
  <si>
    <t>Manzo Trucking</t>
  </si>
  <si>
    <t>C-28696.1</t>
  </si>
  <si>
    <t>G13GMCT1_01397</t>
  </si>
  <si>
    <t>Lepe's Trucking</t>
  </si>
  <si>
    <t>C-28649.1</t>
  </si>
  <si>
    <t>G13GMCT1_01318</t>
  </si>
  <si>
    <t>Rueda Trucking</t>
  </si>
  <si>
    <t>C-28235.1</t>
  </si>
  <si>
    <t>G13GMCT1_01485</t>
  </si>
  <si>
    <t>Agustin Duarte - Duarte Trucking</t>
  </si>
  <si>
    <t>C-29035.1</t>
  </si>
  <si>
    <t>G13GMCT1_02016</t>
  </si>
  <si>
    <t>C-28383.1</t>
  </si>
  <si>
    <t>G13GMCT1_01330</t>
  </si>
  <si>
    <t>Gabriel Martinez</t>
  </si>
  <si>
    <t>C-29000.1</t>
  </si>
  <si>
    <t>G13GMCT1_02170</t>
  </si>
  <si>
    <t>Manuel Martinez Mendez</t>
  </si>
  <si>
    <t>C-28117.1</t>
  </si>
  <si>
    <t>G13GMCT1_01310</t>
  </si>
  <si>
    <t>INC Trucking</t>
  </si>
  <si>
    <t>C-28339.1</t>
  </si>
  <si>
    <t>G13GMCT1_01460</t>
  </si>
  <si>
    <t>Daniel Hernandez Rocha</t>
  </si>
  <si>
    <t>Final Ranking</t>
  </si>
  <si>
    <t>Cost Effectiveness (lbs)†</t>
  </si>
  <si>
    <t>Weighted Emission Reductions (lbs)†</t>
  </si>
  <si>
    <t>NOx Emission Level</t>
  </si>
  <si>
    <t>Fuel Type</t>
  </si>
  <si>
    <t>Class</t>
  </si>
  <si>
    <t>DPF Installed</t>
  </si>
  <si>
    <t>CA VMT (miles)</t>
  </si>
  <si>
    <t>Engine Model Year</t>
  </si>
  <si>
    <t>Bond Funding</t>
  </si>
  <si>
    <t>Equipment Project Option</t>
  </si>
  <si>
    <t>Local Agency Equipment ID</t>
  </si>
  <si>
    <t>ARB Equipment Project ID</t>
  </si>
  <si>
    <t>Fleet Size</t>
  </si>
  <si>
    <t>Applicant Name</t>
  </si>
  <si>
    <t>Status</t>
  </si>
  <si>
    <t>C-28167.1</t>
  </si>
  <si>
    <t>C-27110.1</t>
  </si>
  <si>
    <t>C-28048.1</t>
  </si>
  <si>
    <t>Year 4 funds</t>
  </si>
  <si>
    <t>Year 2b unused funds</t>
  </si>
  <si>
    <t>Year 2a unused funds</t>
  </si>
  <si>
    <t>Year 2 Interest</t>
  </si>
  <si>
    <t>Year 1 returned funds</t>
  </si>
  <si>
    <t>Year 1 Interest</t>
  </si>
  <si>
    <t>Total</t>
  </si>
  <si>
    <t>Select For Funding</t>
  </si>
  <si>
    <t>Yes</t>
  </si>
  <si>
    <t>% Use in CA</t>
  </si>
  <si>
    <t>Year 4a Funds (From Encumbrabce Report)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</si>
</sst>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8" x14ac:knownFonts="1">
    <font>
      <sz val="12"/>
      <color theme="1"/>
      <name val="Arial"/>
      <family val="2"/>
    </font>
    <font>
      <sz val="12"/>
      <color rgb="FF9C0006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3" tint="-0.249977111117893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58">
    <xf numFmtId="0" fontId="0" fillId="0" borderId="0" xfId="0"/>
    <xf numFmtId="165" fontId="0" fillId="0" borderId="0" xfId="0" applyNumberFormat="1"/>
    <xf numFmtId="165" fontId="4" fillId="0" borderId="0" xfId="0" applyNumberFormat="1" applyFont="1"/>
    <xf numFmtId="0" fontId="4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/>
    </xf>
    <xf numFmtId="9" fontId="5" fillId="6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9" fontId="6" fillId="4" borderId="5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3" borderId="6" xfId="1" applyFont="1" applyBorder="1" applyAlignment="1">
      <alignment horizontal="center" vertical="center"/>
    </xf>
    <xf numFmtId="0" fontId="7" fillId="3" borderId="5" xfId="1" applyFont="1" applyBorder="1" applyAlignment="1">
      <alignment horizontal="center" vertical="center"/>
    </xf>
    <xf numFmtId="164" fontId="7" fillId="3" borderId="5" xfId="1" applyNumberFormat="1" applyFont="1" applyBorder="1" applyAlignment="1">
      <alignment horizontal="center" vertical="center"/>
    </xf>
    <xf numFmtId="3" fontId="7" fillId="3" borderId="5" xfId="1" applyNumberFormat="1" applyFont="1" applyBorder="1" applyAlignment="1">
      <alignment horizontal="center" vertical="center"/>
    </xf>
    <xf numFmtId="9" fontId="7" fillId="3" borderId="5" xfId="1" applyNumberFormat="1" applyFont="1" applyBorder="1" applyAlignment="1">
      <alignment horizontal="center" vertical="center"/>
    </xf>
    <xf numFmtId="0" fontId="7" fillId="3" borderId="4" xfId="1" applyFont="1" applyBorder="1" applyAlignment="1">
      <alignment horizontal="center" vertical="center"/>
    </xf>
    <xf numFmtId="0" fontId="7" fillId="3" borderId="3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3" borderId="2" xfId="1" applyNumberFormat="1" applyFont="1" applyBorder="1" applyAlignment="1">
      <alignment horizontal="center" vertical="center"/>
    </xf>
    <xf numFmtId="3" fontId="7" fillId="3" borderId="2" xfId="1" applyNumberFormat="1" applyFont="1" applyBorder="1" applyAlignment="1">
      <alignment horizontal="center" vertical="center"/>
    </xf>
    <xf numFmtId="9" fontId="7" fillId="3" borderId="2" xfId="1" applyNumberFormat="1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4" fillId="0" borderId="7" xfId="0" applyNumberFormat="1" applyFont="1" applyBorder="1" applyAlignment="1">
      <alignment horizont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5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</cellXfs>
  <cellStyles count="4">
    <cellStyle name="Bad" xfId="1" builtinId="27"/>
    <cellStyle name="Good 2" xfId="2"/>
    <cellStyle name="Normal" xfId="0" builtinId="0"/>
    <cellStyle name="Normal 2" xfId="3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02"/>
  <sheetViews>
    <sheetView tabSelected="1" zoomScaleNormal="100" workbookViewId="0">
      <selection activeCell="B8" sqref="B8"/>
    </sheetView>
  </sheetViews>
  <sheetFormatPr defaultColWidth="7" defaultRowHeight="15" x14ac:dyDescent="0.2"/>
  <cols>
    <col min="1" max="1" width="9.44140625" style="18" bestFit="1" customWidth="1"/>
    <col min="2" max="2" width="51.88671875" style="18" bestFit="1" customWidth="1"/>
    <col min="3" max="3" width="7" style="18"/>
    <col min="4" max="4" width="16.5546875" style="18" hidden="1" customWidth="1"/>
    <col min="5" max="5" width="10.5546875" style="18" bestFit="1" customWidth="1"/>
    <col min="6" max="6" width="18.109375" style="18" bestFit="1" customWidth="1"/>
    <col min="7" max="7" width="7" style="18"/>
    <col min="8" max="8" width="7.44140625" style="49" bestFit="1" customWidth="1"/>
    <col min="9" max="9" width="7" style="18"/>
    <col min="10" max="10" width="8" style="18" bestFit="1" customWidth="1"/>
    <col min="11" max="11" width="9.5546875" style="18" customWidth="1"/>
    <col min="12" max="13" width="7" style="18"/>
    <col min="14" max="14" width="9.88671875" style="18" bestFit="1" customWidth="1"/>
    <col min="15" max="15" width="9.6640625" style="18" bestFit="1" customWidth="1"/>
    <col min="16" max="16" width="10.44140625" style="18" bestFit="1" customWidth="1"/>
    <col min="17" max="17" width="14.88671875" style="18" bestFit="1" customWidth="1"/>
    <col min="18" max="18" width="9.88671875" style="18" bestFit="1" customWidth="1"/>
    <col min="19" max="19" width="13.44140625" style="17" hidden="1" customWidth="1"/>
    <col min="20" max="16384" width="7" style="18"/>
  </cols>
  <sheetData>
    <row r="1" spans="1:19" s="9" customFormat="1" ht="60" x14ac:dyDescent="0.2">
      <c r="A1" s="4" t="s">
        <v>3039</v>
      </c>
      <c r="B1" s="5" t="s">
        <v>3038</v>
      </c>
      <c r="C1" s="5" t="s">
        <v>3037</v>
      </c>
      <c r="D1" s="5" t="s">
        <v>3036</v>
      </c>
      <c r="E1" s="5" t="s">
        <v>3035</v>
      </c>
      <c r="F1" s="5" t="s">
        <v>3034</v>
      </c>
      <c r="G1" s="5" t="s">
        <v>3050</v>
      </c>
      <c r="H1" s="6" t="s">
        <v>3033</v>
      </c>
      <c r="I1" s="5" t="s">
        <v>3032</v>
      </c>
      <c r="J1" s="5" t="s">
        <v>3031</v>
      </c>
      <c r="K1" s="5" t="s">
        <v>3030</v>
      </c>
      <c r="L1" s="5" t="s">
        <v>3029</v>
      </c>
      <c r="M1" s="5" t="s">
        <v>3028</v>
      </c>
      <c r="N1" s="5" t="s">
        <v>3027</v>
      </c>
      <c r="O1" s="5" t="s">
        <v>3052</v>
      </c>
      <c r="P1" s="5" t="s">
        <v>3026</v>
      </c>
      <c r="Q1" s="5" t="s">
        <v>3025</v>
      </c>
      <c r="R1" s="7" t="s">
        <v>3024</v>
      </c>
      <c r="S1" s="8"/>
    </row>
    <row r="2" spans="1:19" x14ac:dyDescent="0.2">
      <c r="A2" s="10" t="s">
        <v>1394</v>
      </c>
      <c r="B2" s="11" t="s">
        <v>3023</v>
      </c>
      <c r="C2" s="11">
        <v>1</v>
      </c>
      <c r="D2" s="20" t="s">
        <v>3022</v>
      </c>
      <c r="E2" s="11" t="s">
        <v>3021</v>
      </c>
      <c r="F2" s="11" t="s">
        <v>3</v>
      </c>
      <c r="G2" s="11" t="s">
        <v>3051</v>
      </c>
      <c r="H2" s="13">
        <v>40000</v>
      </c>
      <c r="I2" s="11">
        <v>1999</v>
      </c>
      <c r="J2" s="14">
        <v>176551</v>
      </c>
      <c r="K2" s="11" t="s">
        <v>2</v>
      </c>
      <c r="L2" s="11">
        <v>8</v>
      </c>
      <c r="M2" s="11" t="s">
        <v>0</v>
      </c>
      <c r="N2" s="11">
        <v>2010</v>
      </c>
      <c r="O2" s="15">
        <v>1</v>
      </c>
      <c r="P2" s="14">
        <v>38152</v>
      </c>
      <c r="Q2" s="11">
        <v>0.95379999999999998</v>
      </c>
      <c r="R2" s="16">
        <v>1</v>
      </c>
      <c r="S2" s="17">
        <f>SUM($H$2:H2)</f>
        <v>40000</v>
      </c>
    </row>
    <row r="3" spans="1:19" x14ac:dyDescent="0.2">
      <c r="A3" s="10" t="s">
        <v>1394</v>
      </c>
      <c r="B3" s="11" t="s">
        <v>3017</v>
      </c>
      <c r="C3" s="11">
        <v>3</v>
      </c>
      <c r="D3" s="20" t="s">
        <v>3016</v>
      </c>
      <c r="E3" s="11" t="s">
        <v>3015</v>
      </c>
      <c r="F3" s="11" t="s">
        <v>3</v>
      </c>
      <c r="G3" s="11" t="s">
        <v>3051</v>
      </c>
      <c r="H3" s="13">
        <v>40000</v>
      </c>
      <c r="I3" s="11">
        <v>1999</v>
      </c>
      <c r="J3" s="14">
        <v>128658</v>
      </c>
      <c r="K3" s="11" t="s">
        <v>2</v>
      </c>
      <c r="L3" s="11">
        <v>8</v>
      </c>
      <c r="M3" s="11" t="s">
        <v>0</v>
      </c>
      <c r="N3" s="11">
        <v>2010</v>
      </c>
      <c r="O3" s="15">
        <v>1</v>
      </c>
      <c r="P3" s="14">
        <v>32782</v>
      </c>
      <c r="Q3" s="11">
        <v>0.81950000000000001</v>
      </c>
      <c r="R3" s="16">
        <v>3</v>
      </c>
      <c r="S3" s="17">
        <f>SUM($H$2:H3)</f>
        <v>80000</v>
      </c>
    </row>
    <row r="4" spans="1:19" x14ac:dyDescent="0.2">
      <c r="A4" s="10" t="s">
        <v>1394</v>
      </c>
      <c r="B4" s="11" t="s">
        <v>3014</v>
      </c>
      <c r="C4" s="11">
        <v>1</v>
      </c>
      <c r="D4" s="20" t="s">
        <v>3013</v>
      </c>
      <c r="E4" s="11" t="s">
        <v>3012</v>
      </c>
      <c r="F4" s="11" t="s">
        <v>3</v>
      </c>
      <c r="G4" s="11" t="s">
        <v>3051</v>
      </c>
      <c r="H4" s="13">
        <v>40000</v>
      </c>
      <c r="I4" s="11">
        <v>2001</v>
      </c>
      <c r="J4" s="14">
        <v>124661</v>
      </c>
      <c r="K4" s="11" t="s">
        <v>59</v>
      </c>
      <c r="L4" s="11">
        <v>8</v>
      </c>
      <c r="M4" s="11" t="s">
        <v>0</v>
      </c>
      <c r="N4" s="11">
        <v>2010</v>
      </c>
      <c r="O4" s="15">
        <v>0.9</v>
      </c>
      <c r="P4" s="14">
        <v>26939</v>
      </c>
      <c r="Q4" s="11">
        <v>0.67349999999999999</v>
      </c>
      <c r="R4" s="16">
        <v>5</v>
      </c>
      <c r="S4" s="17">
        <f>SUM($H$2:H4)</f>
        <v>120000</v>
      </c>
    </row>
    <row r="5" spans="1:19" x14ac:dyDescent="0.2">
      <c r="A5" s="10" t="s">
        <v>1394</v>
      </c>
      <c r="B5" s="11" t="s">
        <v>3009</v>
      </c>
      <c r="C5" s="11">
        <v>1</v>
      </c>
      <c r="D5" s="20" t="s">
        <v>3008</v>
      </c>
      <c r="E5" s="11" t="s">
        <v>3007</v>
      </c>
      <c r="F5" s="11" t="s">
        <v>3</v>
      </c>
      <c r="G5" s="11" t="s">
        <v>3051</v>
      </c>
      <c r="H5" s="13">
        <v>40000</v>
      </c>
      <c r="I5" s="11">
        <v>1999</v>
      </c>
      <c r="J5" s="14">
        <v>124283</v>
      </c>
      <c r="K5" s="11" t="s">
        <v>2</v>
      </c>
      <c r="L5" s="11">
        <v>8</v>
      </c>
      <c r="M5" s="11" t="s">
        <v>0</v>
      </c>
      <c r="N5" s="11">
        <v>2010</v>
      </c>
      <c r="O5" s="15">
        <v>1</v>
      </c>
      <c r="P5" s="14">
        <v>26857</v>
      </c>
      <c r="Q5" s="11">
        <v>0.6714</v>
      </c>
      <c r="R5" s="16">
        <v>6</v>
      </c>
      <c r="S5" s="17">
        <f>SUM($H$2:H5)</f>
        <v>160000</v>
      </c>
    </row>
    <row r="6" spans="1:19" x14ac:dyDescent="0.2">
      <c r="A6" s="10" t="s">
        <v>1394</v>
      </c>
      <c r="B6" s="11" t="s">
        <v>3006</v>
      </c>
      <c r="C6" s="11">
        <v>1</v>
      </c>
      <c r="D6" s="20" t="s">
        <v>3005</v>
      </c>
      <c r="E6" s="11" t="s">
        <v>3004</v>
      </c>
      <c r="F6" s="11" t="s">
        <v>3</v>
      </c>
      <c r="G6" s="11" t="s">
        <v>3051</v>
      </c>
      <c r="H6" s="13">
        <v>40000</v>
      </c>
      <c r="I6" s="11">
        <v>1998</v>
      </c>
      <c r="J6" s="14">
        <v>153546</v>
      </c>
      <c r="K6" s="11" t="s">
        <v>2</v>
      </c>
      <c r="L6" s="11">
        <v>8</v>
      </c>
      <c r="M6" s="11" t="s">
        <v>0</v>
      </c>
      <c r="N6" s="11">
        <v>2013</v>
      </c>
      <c r="O6" s="15">
        <v>1</v>
      </c>
      <c r="P6" s="14">
        <v>26691</v>
      </c>
      <c r="Q6" s="11">
        <v>0.6673</v>
      </c>
      <c r="R6" s="16">
        <v>7</v>
      </c>
      <c r="S6" s="17">
        <f>SUM($H$2:H6)</f>
        <v>200000</v>
      </c>
    </row>
    <row r="7" spans="1:19" x14ac:dyDescent="0.2">
      <c r="A7" s="10" t="s">
        <v>1394</v>
      </c>
      <c r="B7" s="11" t="s">
        <v>3003</v>
      </c>
      <c r="C7" s="11">
        <v>1</v>
      </c>
      <c r="D7" s="20" t="s">
        <v>3002</v>
      </c>
      <c r="E7" s="11" t="s">
        <v>3001</v>
      </c>
      <c r="F7" s="11" t="s">
        <v>3</v>
      </c>
      <c r="G7" s="11" t="s">
        <v>3051</v>
      </c>
      <c r="H7" s="13">
        <v>40000</v>
      </c>
      <c r="I7" s="11">
        <v>2002</v>
      </c>
      <c r="J7" s="14">
        <v>122412</v>
      </c>
      <c r="K7" s="11" t="s">
        <v>2</v>
      </c>
      <c r="L7" s="11">
        <v>8</v>
      </c>
      <c r="M7" s="11" t="s">
        <v>0</v>
      </c>
      <c r="N7" s="11">
        <v>2010</v>
      </c>
      <c r="O7" s="15">
        <v>1</v>
      </c>
      <c r="P7" s="14">
        <v>26453</v>
      </c>
      <c r="Q7" s="11">
        <v>0.6613</v>
      </c>
      <c r="R7" s="16">
        <v>8</v>
      </c>
      <c r="S7" s="17">
        <f>SUM($H$2:H7)</f>
        <v>240000</v>
      </c>
    </row>
    <row r="8" spans="1:19" x14ac:dyDescent="0.2">
      <c r="A8" s="10" t="s">
        <v>1394</v>
      </c>
      <c r="B8" s="11" t="s">
        <v>3000</v>
      </c>
      <c r="C8" s="11">
        <v>1</v>
      </c>
      <c r="D8" s="20" t="s">
        <v>2999</v>
      </c>
      <c r="E8" s="11" t="s">
        <v>2998</v>
      </c>
      <c r="F8" s="11" t="s">
        <v>3</v>
      </c>
      <c r="G8" s="11" t="s">
        <v>3051</v>
      </c>
      <c r="H8" s="13">
        <v>40000</v>
      </c>
      <c r="I8" s="11">
        <v>1999</v>
      </c>
      <c r="J8" s="14">
        <v>121729</v>
      </c>
      <c r="K8" s="11" t="s">
        <v>2</v>
      </c>
      <c r="L8" s="11">
        <v>8</v>
      </c>
      <c r="M8" s="11" t="s">
        <v>0</v>
      </c>
      <c r="N8" s="11">
        <v>2010</v>
      </c>
      <c r="O8" s="15">
        <v>1</v>
      </c>
      <c r="P8" s="14">
        <v>26305</v>
      </c>
      <c r="Q8" s="11">
        <v>0.65759999999999996</v>
      </c>
      <c r="R8" s="16">
        <v>9</v>
      </c>
      <c r="S8" s="17">
        <f>SUM($H$2:H8)</f>
        <v>280000</v>
      </c>
    </row>
    <row r="9" spans="1:19" x14ac:dyDescent="0.2">
      <c r="A9" s="10" t="s">
        <v>1394</v>
      </c>
      <c r="B9" s="11" t="s">
        <v>2957</v>
      </c>
      <c r="C9" s="11">
        <v>1</v>
      </c>
      <c r="D9" s="20" t="s">
        <v>2956</v>
      </c>
      <c r="E9" s="11" t="s">
        <v>3040</v>
      </c>
      <c r="F9" s="11" t="s">
        <v>3</v>
      </c>
      <c r="G9" s="11" t="s">
        <v>3051</v>
      </c>
      <c r="H9" s="13">
        <v>40000</v>
      </c>
      <c r="I9" s="11">
        <v>1999</v>
      </c>
      <c r="J9" s="14">
        <v>121580</v>
      </c>
      <c r="K9" s="11" t="s">
        <v>2</v>
      </c>
      <c r="L9" s="11">
        <v>8</v>
      </c>
      <c r="M9" s="11" t="s">
        <v>0</v>
      </c>
      <c r="N9" s="11">
        <v>2010</v>
      </c>
      <c r="O9" s="15">
        <v>1</v>
      </c>
      <c r="P9" s="14">
        <v>26273</v>
      </c>
      <c r="Q9" s="11">
        <v>0.65680000000000005</v>
      </c>
      <c r="R9" s="16">
        <v>10</v>
      </c>
      <c r="S9" s="17">
        <f>SUM($H$2:H9)</f>
        <v>320000</v>
      </c>
    </row>
    <row r="10" spans="1:19" x14ac:dyDescent="0.2">
      <c r="A10" s="10" t="s">
        <v>1394</v>
      </c>
      <c r="B10" s="11" t="s">
        <v>2997</v>
      </c>
      <c r="C10" s="11">
        <v>1</v>
      </c>
      <c r="D10" s="20" t="s">
        <v>2996</v>
      </c>
      <c r="E10" s="11" t="s">
        <v>2995</v>
      </c>
      <c r="F10" s="11" t="s">
        <v>3</v>
      </c>
      <c r="G10" s="11" t="s">
        <v>3051</v>
      </c>
      <c r="H10" s="13">
        <v>40000</v>
      </c>
      <c r="I10" s="11">
        <v>2002</v>
      </c>
      <c r="J10" s="14">
        <v>119425</v>
      </c>
      <c r="K10" s="11" t="s">
        <v>2</v>
      </c>
      <c r="L10" s="11">
        <v>8</v>
      </c>
      <c r="M10" s="11" t="s">
        <v>0</v>
      </c>
      <c r="N10" s="11">
        <v>2010</v>
      </c>
      <c r="O10" s="15">
        <v>0.9</v>
      </c>
      <c r="P10" s="14">
        <v>25807</v>
      </c>
      <c r="Q10" s="11">
        <v>0.6452</v>
      </c>
      <c r="R10" s="16">
        <v>11</v>
      </c>
      <c r="S10" s="17">
        <f>SUM($H$2:H10)</f>
        <v>360000</v>
      </c>
    </row>
    <row r="11" spans="1:19" x14ac:dyDescent="0.2">
      <c r="A11" s="10" t="s">
        <v>1394</v>
      </c>
      <c r="B11" s="11" t="s">
        <v>2934</v>
      </c>
      <c r="C11" s="11">
        <v>2</v>
      </c>
      <c r="D11" s="20" t="s">
        <v>2933</v>
      </c>
      <c r="E11" s="11" t="s">
        <v>2932</v>
      </c>
      <c r="F11" s="11" t="s">
        <v>3</v>
      </c>
      <c r="G11" s="11" t="s">
        <v>3051</v>
      </c>
      <c r="H11" s="13">
        <v>40000</v>
      </c>
      <c r="I11" s="11">
        <v>1999</v>
      </c>
      <c r="J11" s="14">
        <v>125843</v>
      </c>
      <c r="K11" s="11" t="s">
        <v>2</v>
      </c>
      <c r="L11" s="11">
        <v>8</v>
      </c>
      <c r="M11" s="11" t="s">
        <v>0</v>
      </c>
      <c r="N11" s="11">
        <v>2010</v>
      </c>
      <c r="O11" s="15">
        <v>0.9</v>
      </c>
      <c r="P11" s="14">
        <v>25763</v>
      </c>
      <c r="Q11" s="11">
        <v>0.64410000000000001</v>
      </c>
      <c r="R11" s="16">
        <v>12</v>
      </c>
      <c r="S11" s="17">
        <f>SUM($H$2:H11)</f>
        <v>400000</v>
      </c>
    </row>
    <row r="12" spans="1:19" x14ac:dyDescent="0.2">
      <c r="A12" s="10" t="s">
        <v>1394</v>
      </c>
      <c r="B12" s="11" t="s">
        <v>2994</v>
      </c>
      <c r="C12" s="11">
        <v>1</v>
      </c>
      <c r="D12" s="20" t="s">
        <v>2993</v>
      </c>
      <c r="E12" s="11" t="s">
        <v>2992</v>
      </c>
      <c r="F12" s="11" t="s">
        <v>3</v>
      </c>
      <c r="G12" s="11" t="s">
        <v>3051</v>
      </c>
      <c r="H12" s="13">
        <v>39800</v>
      </c>
      <c r="I12" s="11">
        <v>1999</v>
      </c>
      <c r="J12" s="14">
        <v>118926</v>
      </c>
      <c r="K12" s="11" t="s">
        <v>2</v>
      </c>
      <c r="L12" s="11">
        <v>8</v>
      </c>
      <c r="M12" s="11" t="s">
        <v>0</v>
      </c>
      <c r="N12" s="11">
        <v>2010</v>
      </c>
      <c r="O12" s="15">
        <v>1</v>
      </c>
      <c r="P12" s="14">
        <v>25700</v>
      </c>
      <c r="Q12" s="11">
        <v>0.64570000000000005</v>
      </c>
      <c r="R12" s="16">
        <v>13</v>
      </c>
      <c r="S12" s="17">
        <f>SUM($H$2:H12)</f>
        <v>439800</v>
      </c>
    </row>
    <row r="13" spans="1:19" x14ac:dyDescent="0.2">
      <c r="A13" s="10" t="s">
        <v>1394</v>
      </c>
      <c r="B13" s="11" t="s">
        <v>2991</v>
      </c>
      <c r="C13" s="11">
        <v>1</v>
      </c>
      <c r="D13" s="20" t="s">
        <v>2990</v>
      </c>
      <c r="E13" s="11" t="s">
        <v>2989</v>
      </c>
      <c r="F13" s="11" t="s">
        <v>3</v>
      </c>
      <c r="G13" s="11" t="s">
        <v>3051</v>
      </c>
      <c r="H13" s="13">
        <v>40000</v>
      </c>
      <c r="I13" s="11">
        <v>2002</v>
      </c>
      <c r="J13" s="14">
        <v>132169</v>
      </c>
      <c r="K13" s="11" t="s">
        <v>2</v>
      </c>
      <c r="L13" s="11">
        <v>8</v>
      </c>
      <c r="M13" s="11" t="s">
        <v>0</v>
      </c>
      <c r="N13" s="11">
        <v>2010</v>
      </c>
      <c r="O13" s="15">
        <v>0.9</v>
      </c>
      <c r="P13" s="14">
        <v>25705</v>
      </c>
      <c r="Q13" s="11">
        <v>0.64259999999999995</v>
      </c>
      <c r="R13" s="16">
        <v>14</v>
      </c>
      <c r="S13" s="17">
        <f>SUM($H$2:H13)</f>
        <v>479800</v>
      </c>
    </row>
    <row r="14" spans="1:19" x14ac:dyDescent="0.2">
      <c r="A14" s="10" t="s">
        <v>1394</v>
      </c>
      <c r="B14" s="11" t="s">
        <v>2946</v>
      </c>
      <c r="C14" s="11">
        <v>1</v>
      </c>
      <c r="D14" s="20" t="s">
        <v>2945</v>
      </c>
      <c r="E14" s="11" t="s">
        <v>2944</v>
      </c>
      <c r="F14" s="11" t="s">
        <v>3</v>
      </c>
      <c r="G14" s="11" t="s">
        <v>3051</v>
      </c>
      <c r="H14" s="13">
        <v>40000</v>
      </c>
      <c r="I14" s="11">
        <v>2000</v>
      </c>
      <c r="J14" s="14">
        <v>118555</v>
      </c>
      <c r="K14" s="11" t="s">
        <v>2</v>
      </c>
      <c r="L14" s="11">
        <v>8</v>
      </c>
      <c r="M14" s="11" t="s">
        <v>0</v>
      </c>
      <c r="N14" s="11">
        <v>2010</v>
      </c>
      <c r="O14" s="15">
        <v>1</v>
      </c>
      <c r="P14" s="14">
        <v>25619</v>
      </c>
      <c r="Q14" s="11">
        <v>0.64049999999999996</v>
      </c>
      <c r="R14" s="16">
        <v>15</v>
      </c>
      <c r="S14" s="17">
        <f>SUM($H$2:H14)</f>
        <v>519800</v>
      </c>
    </row>
    <row r="15" spans="1:19" x14ac:dyDescent="0.2">
      <c r="A15" s="10" t="s">
        <v>1394</v>
      </c>
      <c r="B15" s="11" t="s">
        <v>2985</v>
      </c>
      <c r="C15" s="11">
        <v>1</v>
      </c>
      <c r="D15" s="20" t="s">
        <v>2984</v>
      </c>
      <c r="E15" s="11" t="s">
        <v>2983</v>
      </c>
      <c r="F15" s="11" t="s">
        <v>3</v>
      </c>
      <c r="G15" s="11" t="s">
        <v>3051</v>
      </c>
      <c r="H15" s="13">
        <v>40000</v>
      </c>
      <c r="I15" s="11">
        <v>2001</v>
      </c>
      <c r="J15" s="14">
        <v>115181</v>
      </c>
      <c r="K15" s="11" t="s">
        <v>2</v>
      </c>
      <c r="L15" s="11">
        <v>8</v>
      </c>
      <c r="M15" s="11" t="s">
        <v>0</v>
      </c>
      <c r="N15" s="11">
        <v>2010</v>
      </c>
      <c r="O15" s="15">
        <v>1</v>
      </c>
      <c r="P15" s="14">
        <v>24890</v>
      </c>
      <c r="Q15" s="11">
        <v>0.62229999999999996</v>
      </c>
      <c r="R15" s="16">
        <v>16</v>
      </c>
      <c r="S15" s="17">
        <f>SUM($H$2:H15)</f>
        <v>559800</v>
      </c>
    </row>
    <row r="16" spans="1:19" x14ac:dyDescent="0.2">
      <c r="A16" s="10" t="s">
        <v>1394</v>
      </c>
      <c r="B16" s="11" t="s">
        <v>2919</v>
      </c>
      <c r="C16" s="11">
        <v>2</v>
      </c>
      <c r="D16" s="20" t="s">
        <v>2918</v>
      </c>
      <c r="E16" s="11" t="s">
        <v>2917</v>
      </c>
      <c r="F16" s="11" t="s">
        <v>3</v>
      </c>
      <c r="G16" s="11" t="s">
        <v>3051</v>
      </c>
      <c r="H16" s="13">
        <v>50000</v>
      </c>
      <c r="I16" s="11">
        <v>2002</v>
      </c>
      <c r="J16" s="14">
        <v>123001</v>
      </c>
      <c r="K16" s="11" t="s">
        <v>2</v>
      </c>
      <c r="L16" s="11">
        <v>8</v>
      </c>
      <c r="M16" s="11" t="s">
        <v>0</v>
      </c>
      <c r="N16" s="11">
        <v>2013</v>
      </c>
      <c r="O16" s="15">
        <v>1</v>
      </c>
      <c r="P16" s="14">
        <v>28699</v>
      </c>
      <c r="Q16" s="11">
        <v>0.57399999999999995</v>
      </c>
      <c r="R16" s="16">
        <v>17</v>
      </c>
      <c r="S16" s="17">
        <f>SUM($H$2:H16)</f>
        <v>609800</v>
      </c>
    </row>
    <row r="17" spans="1:19" x14ac:dyDescent="0.2">
      <c r="A17" s="10" t="s">
        <v>1394</v>
      </c>
      <c r="B17" s="11" t="s">
        <v>2982</v>
      </c>
      <c r="C17" s="11">
        <v>1</v>
      </c>
      <c r="D17" s="20" t="s">
        <v>2981</v>
      </c>
      <c r="E17" s="11" t="s">
        <v>2980</v>
      </c>
      <c r="F17" s="11" t="s">
        <v>3</v>
      </c>
      <c r="G17" s="11" t="s">
        <v>3051</v>
      </c>
      <c r="H17" s="13">
        <v>40000</v>
      </c>
      <c r="I17" s="11">
        <v>2000</v>
      </c>
      <c r="J17" s="14">
        <v>114742</v>
      </c>
      <c r="K17" s="11" t="s">
        <v>2</v>
      </c>
      <c r="L17" s="11">
        <v>8</v>
      </c>
      <c r="M17" s="11" t="s">
        <v>0</v>
      </c>
      <c r="N17" s="11">
        <v>2010</v>
      </c>
      <c r="O17" s="15">
        <v>1</v>
      </c>
      <c r="P17" s="14">
        <v>24795</v>
      </c>
      <c r="Q17" s="11">
        <v>0.61990000000000001</v>
      </c>
      <c r="R17" s="16">
        <v>18</v>
      </c>
      <c r="S17" s="17">
        <f>SUM($H$2:H17)</f>
        <v>649800</v>
      </c>
    </row>
    <row r="18" spans="1:19" x14ac:dyDescent="0.2">
      <c r="A18" s="10" t="s">
        <v>1394</v>
      </c>
      <c r="B18" s="11" t="s">
        <v>2979</v>
      </c>
      <c r="C18" s="11">
        <v>1</v>
      </c>
      <c r="D18" s="20" t="s">
        <v>2978</v>
      </c>
      <c r="E18" s="11" t="s">
        <v>2977</v>
      </c>
      <c r="F18" s="11" t="s">
        <v>3</v>
      </c>
      <c r="G18" s="11" t="s">
        <v>3051</v>
      </c>
      <c r="H18" s="13">
        <v>40000</v>
      </c>
      <c r="I18" s="11">
        <v>2001</v>
      </c>
      <c r="J18" s="14">
        <v>114731</v>
      </c>
      <c r="K18" s="11" t="s">
        <v>2</v>
      </c>
      <c r="L18" s="11">
        <v>8</v>
      </c>
      <c r="M18" s="11" t="s">
        <v>0</v>
      </c>
      <c r="N18" s="11">
        <v>2010</v>
      </c>
      <c r="O18" s="15">
        <v>1</v>
      </c>
      <c r="P18" s="14">
        <v>24793</v>
      </c>
      <c r="Q18" s="11">
        <v>0.61980000000000002</v>
      </c>
      <c r="R18" s="16">
        <v>19</v>
      </c>
      <c r="S18" s="17">
        <f>SUM($H$2:H18)</f>
        <v>689800</v>
      </c>
    </row>
    <row r="19" spans="1:19" x14ac:dyDescent="0.2">
      <c r="A19" s="10" t="s">
        <v>1394</v>
      </c>
      <c r="B19" s="11" t="s">
        <v>2430</v>
      </c>
      <c r="C19" s="11">
        <v>1</v>
      </c>
      <c r="D19" s="20" t="s">
        <v>2976</v>
      </c>
      <c r="E19" s="11" t="s">
        <v>2975</v>
      </c>
      <c r="F19" s="11" t="s">
        <v>3</v>
      </c>
      <c r="G19" s="11" t="s">
        <v>3051</v>
      </c>
      <c r="H19" s="13">
        <v>40000</v>
      </c>
      <c r="I19" s="11">
        <v>1999</v>
      </c>
      <c r="J19" s="14">
        <v>127733</v>
      </c>
      <c r="K19" s="11" t="s">
        <v>2</v>
      </c>
      <c r="L19" s="11">
        <v>8</v>
      </c>
      <c r="M19" s="11" t="s">
        <v>0</v>
      </c>
      <c r="N19" s="11">
        <v>2010</v>
      </c>
      <c r="O19" s="15">
        <v>1</v>
      </c>
      <c r="P19" s="14">
        <v>24460</v>
      </c>
      <c r="Q19" s="11">
        <v>0.61150000000000004</v>
      </c>
      <c r="R19" s="16">
        <v>20</v>
      </c>
      <c r="S19" s="17">
        <f>SUM($H$2:H19)</f>
        <v>729800</v>
      </c>
    </row>
    <row r="20" spans="1:19" x14ac:dyDescent="0.2">
      <c r="A20" s="10" t="s">
        <v>1394</v>
      </c>
      <c r="B20" s="11" t="s">
        <v>2822</v>
      </c>
      <c r="C20" s="11">
        <v>3</v>
      </c>
      <c r="D20" s="20" t="s">
        <v>2821</v>
      </c>
      <c r="E20" s="11" t="s">
        <v>2820</v>
      </c>
      <c r="F20" s="11" t="s">
        <v>3</v>
      </c>
      <c r="G20" s="11" t="s">
        <v>3051</v>
      </c>
      <c r="H20" s="13">
        <v>40000</v>
      </c>
      <c r="I20" s="11">
        <v>2005</v>
      </c>
      <c r="J20" s="14">
        <v>167209</v>
      </c>
      <c r="K20" s="11" t="s">
        <v>2</v>
      </c>
      <c r="L20" s="11">
        <v>8</v>
      </c>
      <c r="M20" s="11" t="s">
        <v>0</v>
      </c>
      <c r="N20" s="11">
        <v>2010</v>
      </c>
      <c r="O20" s="15">
        <v>0.9</v>
      </c>
      <c r="P20" s="14">
        <v>24393</v>
      </c>
      <c r="Q20" s="11">
        <v>0.60980000000000001</v>
      </c>
      <c r="R20" s="16">
        <v>21</v>
      </c>
      <c r="S20" s="17">
        <f>SUM($H$2:H20)</f>
        <v>769800</v>
      </c>
    </row>
    <row r="21" spans="1:19" x14ac:dyDescent="0.2">
      <c r="A21" s="10" t="s">
        <v>1394</v>
      </c>
      <c r="B21" s="11" t="s">
        <v>2971</v>
      </c>
      <c r="C21" s="11">
        <v>1</v>
      </c>
      <c r="D21" s="20" t="s">
        <v>2970</v>
      </c>
      <c r="E21" s="11" t="s">
        <v>2969</v>
      </c>
      <c r="F21" s="11" t="s">
        <v>3</v>
      </c>
      <c r="G21" s="11" t="s">
        <v>3051</v>
      </c>
      <c r="H21" s="13">
        <v>40000</v>
      </c>
      <c r="I21" s="11">
        <v>1999</v>
      </c>
      <c r="J21" s="14">
        <v>111743</v>
      </c>
      <c r="K21" s="11" t="s">
        <v>2</v>
      </c>
      <c r="L21" s="11">
        <v>8</v>
      </c>
      <c r="M21" s="11" t="s">
        <v>0</v>
      </c>
      <c r="N21" s="11">
        <v>2010</v>
      </c>
      <c r="O21" s="15">
        <v>1</v>
      </c>
      <c r="P21" s="14">
        <v>24147</v>
      </c>
      <c r="Q21" s="11">
        <v>0.60370000000000001</v>
      </c>
      <c r="R21" s="16">
        <v>22</v>
      </c>
      <c r="S21" s="17">
        <f>SUM($H$2:H21)</f>
        <v>809800</v>
      </c>
    </row>
    <row r="22" spans="1:19" x14ac:dyDescent="0.2">
      <c r="A22" s="10" t="s">
        <v>1394</v>
      </c>
      <c r="B22" s="11" t="s">
        <v>2974</v>
      </c>
      <c r="C22" s="11">
        <v>1</v>
      </c>
      <c r="D22" s="20" t="s">
        <v>2973</v>
      </c>
      <c r="E22" s="11" t="s">
        <v>2972</v>
      </c>
      <c r="F22" s="11" t="s">
        <v>3</v>
      </c>
      <c r="G22" s="11" t="s">
        <v>3051</v>
      </c>
      <c r="H22" s="13">
        <v>50000</v>
      </c>
      <c r="I22" s="11">
        <v>1999</v>
      </c>
      <c r="J22" s="14">
        <v>122107</v>
      </c>
      <c r="K22" s="11" t="s">
        <v>2</v>
      </c>
      <c r="L22" s="11">
        <v>8</v>
      </c>
      <c r="M22" s="11" t="s">
        <v>0</v>
      </c>
      <c r="N22" s="11">
        <v>2013</v>
      </c>
      <c r="O22" s="15">
        <v>1</v>
      </c>
      <c r="P22" s="14">
        <v>26868</v>
      </c>
      <c r="Q22" s="11">
        <v>0.53739999999999999</v>
      </c>
      <c r="R22" s="16">
        <v>23</v>
      </c>
      <c r="S22" s="17">
        <f>SUM($H$2:H22)</f>
        <v>859800</v>
      </c>
    </row>
    <row r="23" spans="1:19" x14ac:dyDescent="0.2">
      <c r="A23" s="10" t="s">
        <v>1394</v>
      </c>
      <c r="B23" s="11" t="s">
        <v>2908</v>
      </c>
      <c r="C23" s="11">
        <v>1</v>
      </c>
      <c r="D23" s="20" t="s">
        <v>2907</v>
      </c>
      <c r="E23" s="11" t="s">
        <v>2906</v>
      </c>
      <c r="F23" s="11" t="s">
        <v>3</v>
      </c>
      <c r="G23" s="11" t="s">
        <v>3051</v>
      </c>
      <c r="H23" s="13">
        <v>40000</v>
      </c>
      <c r="I23" s="11">
        <v>1998</v>
      </c>
      <c r="J23" s="14">
        <v>140582</v>
      </c>
      <c r="K23" s="11" t="s">
        <v>2</v>
      </c>
      <c r="L23" s="11">
        <v>8</v>
      </c>
      <c r="M23" s="11" t="s">
        <v>0</v>
      </c>
      <c r="N23" s="11">
        <v>2010</v>
      </c>
      <c r="O23" s="15">
        <v>1</v>
      </c>
      <c r="P23" s="14">
        <v>23883</v>
      </c>
      <c r="Q23" s="11">
        <v>0.59709999999999996</v>
      </c>
      <c r="R23" s="16">
        <v>24</v>
      </c>
      <c r="S23" s="17">
        <f>SUM($H$2:H23)</f>
        <v>899800</v>
      </c>
    </row>
    <row r="24" spans="1:19" x14ac:dyDescent="0.2">
      <c r="A24" s="10" t="s">
        <v>1394</v>
      </c>
      <c r="B24" s="11" t="s">
        <v>2916</v>
      </c>
      <c r="C24" s="11">
        <v>1</v>
      </c>
      <c r="D24" s="20" t="s">
        <v>2915</v>
      </c>
      <c r="E24" s="11" t="s">
        <v>2914</v>
      </c>
      <c r="F24" s="11" t="s">
        <v>3</v>
      </c>
      <c r="G24" s="11" t="s">
        <v>3051</v>
      </c>
      <c r="H24" s="13">
        <v>40000</v>
      </c>
      <c r="I24" s="11">
        <v>1999</v>
      </c>
      <c r="J24" s="14">
        <v>110517</v>
      </c>
      <c r="K24" s="11" t="s">
        <v>2</v>
      </c>
      <c r="L24" s="11">
        <v>8</v>
      </c>
      <c r="M24" s="11" t="s">
        <v>0</v>
      </c>
      <c r="N24" s="11">
        <v>2010</v>
      </c>
      <c r="O24" s="15">
        <v>1</v>
      </c>
      <c r="P24" s="14">
        <v>23882</v>
      </c>
      <c r="Q24" s="11">
        <v>0.59709999999999996</v>
      </c>
      <c r="R24" s="16">
        <v>25</v>
      </c>
      <c r="S24" s="17">
        <f>SUM($H$2:H24)</f>
        <v>939800</v>
      </c>
    </row>
    <row r="25" spans="1:19" x14ac:dyDescent="0.2">
      <c r="A25" s="10" t="s">
        <v>1394</v>
      </c>
      <c r="B25" s="11" t="s">
        <v>2911</v>
      </c>
      <c r="C25" s="11">
        <v>1</v>
      </c>
      <c r="D25" s="20" t="s">
        <v>2910</v>
      </c>
      <c r="E25" s="11" t="s">
        <v>2909</v>
      </c>
      <c r="F25" s="11" t="s">
        <v>3</v>
      </c>
      <c r="G25" s="11" t="s">
        <v>3051</v>
      </c>
      <c r="H25" s="13">
        <v>40000</v>
      </c>
      <c r="I25" s="11">
        <v>2001</v>
      </c>
      <c r="J25" s="14">
        <v>110363</v>
      </c>
      <c r="K25" s="11" t="s">
        <v>2</v>
      </c>
      <c r="L25" s="11">
        <v>8</v>
      </c>
      <c r="M25" s="11" t="s">
        <v>0</v>
      </c>
      <c r="N25" s="11">
        <v>2010</v>
      </c>
      <c r="O25" s="15">
        <v>1</v>
      </c>
      <c r="P25" s="14">
        <v>23849</v>
      </c>
      <c r="Q25" s="11">
        <v>0.59619999999999995</v>
      </c>
      <c r="R25" s="16">
        <v>26</v>
      </c>
      <c r="S25" s="17">
        <f>SUM($H$2:H25)</f>
        <v>979800</v>
      </c>
    </row>
    <row r="26" spans="1:19" x14ac:dyDescent="0.2">
      <c r="A26" s="10" t="s">
        <v>1394</v>
      </c>
      <c r="B26" s="11" t="s">
        <v>2902</v>
      </c>
      <c r="C26" s="11">
        <v>1</v>
      </c>
      <c r="D26" s="20" t="s">
        <v>2901</v>
      </c>
      <c r="E26" s="11" t="s">
        <v>2900</v>
      </c>
      <c r="F26" s="11" t="s">
        <v>3</v>
      </c>
      <c r="G26" s="11" t="s">
        <v>3051</v>
      </c>
      <c r="H26" s="13">
        <v>40000</v>
      </c>
      <c r="I26" s="11">
        <v>2001</v>
      </c>
      <c r="J26" s="14">
        <v>109790</v>
      </c>
      <c r="K26" s="11" t="s">
        <v>2</v>
      </c>
      <c r="L26" s="11">
        <v>8</v>
      </c>
      <c r="M26" s="11" t="s">
        <v>0</v>
      </c>
      <c r="N26" s="11">
        <v>2010</v>
      </c>
      <c r="O26" s="15">
        <v>1</v>
      </c>
      <c r="P26" s="14">
        <v>23725</v>
      </c>
      <c r="Q26" s="11">
        <v>0.59309999999999996</v>
      </c>
      <c r="R26" s="16">
        <v>27</v>
      </c>
      <c r="S26" s="17">
        <f>SUM($H$2:H26)</f>
        <v>1019800</v>
      </c>
    </row>
    <row r="27" spans="1:19" x14ac:dyDescent="0.2">
      <c r="A27" s="10" t="s">
        <v>1394</v>
      </c>
      <c r="B27" s="11" t="s">
        <v>2988</v>
      </c>
      <c r="C27" s="11">
        <v>2</v>
      </c>
      <c r="D27" s="20" t="s">
        <v>2987</v>
      </c>
      <c r="E27" s="11" t="s">
        <v>2986</v>
      </c>
      <c r="F27" s="11" t="s">
        <v>3</v>
      </c>
      <c r="G27" s="11" t="s">
        <v>3051</v>
      </c>
      <c r="H27" s="13">
        <v>40000</v>
      </c>
      <c r="I27" s="11">
        <v>1993</v>
      </c>
      <c r="J27" s="14">
        <v>109153</v>
      </c>
      <c r="K27" s="11" t="s">
        <v>2</v>
      </c>
      <c r="L27" s="11">
        <v>8</v>
      </c>
      <c r="M27" s="11" t="s">
        <v>0</v>
      </c>
      <c r="N27" s="11">
        <v>2010</v>
      </c>
      <c r="O27" s="15">
        <v>1</v>
      </c>
      <c r="P27" s="14">
        <v>23588</v>
      </c>
      <c r="Q27" s="11">
        <v>0.5897</v>
      </c>
      <c r="R27" s="16">
        <v>28</v>
      </c>
      <c r="S27" s="17">
        <f>SUM($H$2:H27)</f>
        <v>1059800</v>
      </c>
    </row>
    <row r="28" spans="1:19" x14ac:dyDescent="0.2">
      <c r="A28" s="10" t="s">
        <v>1394</v>
      </c>
      <c r="B28" s="11" t="s">
        <v>2963</v>
      </c>
      <c r="C28" s="11">
        <v>1</v>
      </c>
      <c r="D28" s="20" t="s">
        <v>2962</v>
      </c>
      <c r="E28" s="11" t="s">
        <v>2961</v>
      </c>
      <c r="F28" s="11" t="s">
        <v>3</v>
      </c>
      <c r="G28" s="11" t="s">
        <v>3051</v>
      </c>
      <c r="H28" s="13">
        <v>40000</v>
      </c>
      <c r="I28" s="11">
        <v>1999</v>
      </c>
      <c r="J28" s="14">
        <v>122714</v>
      </c>
      <c r="K28" s="11" t="s">
        <v>2</v>
      </c>
      <c r="L28" s="11">
        <v>8</v>
      </c>
      <c r="M28" s="11" t="s">
        <v>0</v>
      </c>
      <c r="N28" s="11">
        <v>2010</v>
      </c>
      <c r="O28" s="15">
        <v>1</v>
      </c>
      <c r="P28" s="14">
        <v>23499</v>
      </c>
      <c r="Q28" s="11">
        <v>0.58750000000000002</v>
      </c>
      <c r="R28" s="16">
        <v>29</v>
      </c>
      <c r="S28" s="17">
        <f>SUM($H$2:H28)</f>
        <v>1099800</v>
      </c>
    </row>
    <row r="29" spans="1:19" x14ac:dyDescent="0.2">
      <c r="A29" s="10" t="s">
        <v>1394</v>
      </c>
      <c r="B29" s="11" t="s">
        <v>2955</v>
      </c>
      <c r="C29" s="11">
        <v>1</v>
      </c>
      <c r="D29" s="20" t="s">
        <v>2954</v>
      </c>
      <c r="E29" s="11" t="s">
        <v>2953</v>
      </c>
      <c r="F29" s="11" t="s">
        <v>3</v>
      </c>
      <c r="G29" s="11" t="s">
        <v>3051</v>
      </c>
      <c r="H29" s="13">
        <v>50000</v>
      </c>
      <c r="I29" s="11">
        <v>2000</v>
      </c>
      <c r="J29" s="14">
        <v>132388</v>
      </c>
      <c r="K29" s="11" t="s">
        <v>2</v>
      </c>
      <c r="L29" s="11">
        <v>8</v>
      </c>
      <c r="M29" s="11" t="s">
        <v>0</v>
      </c>
      <c r="N29" s="11">
        <v>2013</v>
      </c>
      <c r="O29" s="15">
        <v>0.9</v>
      </c>
      <c r="P29" s="14">
        <v>26217</v>
      </c>
      <c r="Q29" s="11">
        <v>0.52429999999999999</v>
      </c>
      <c r="R29" s="16">
        <v>30</v>
      </c>
      <c r="S29" s="17">
        <f>SUM($H$2:H29)</f>
        <v>1149800</v>
      </c>
    </row>
    <row r="30" spans="1:19" x14ac:dyDescent="0.2">
      <c r="A30" s="10" t="s">
        <v>1394</v>
      </c>
      <c r="B30" s="11" t="s">
        <v>2887</v>
      </c>
      <c r="C30" s="11">
        <v>1</v>
      </c>
      <c r="D30" s="20" t="s">
        <v>2886</v>
      </c>
      <c r="E30" s="11" t="s">
        <v>2885</v>
      </c>
      <c r="F30" s="11" t="s">
        <v>3</v>
      </c>
      <c r="G30" s="11" t="s">
        <v>3051</v>
      </c>
      <c r="H30" s="13">
        <v>40000</v>
      </c>
      <c r="I30" s="11">
        <v>1999</v>
      </c>
      <c r="J30" s="14">
        <v>108153</v>
      </c>
      <c r="K30" s="11" t="s">
        <v>2</v>
      </c>
      <c r="L30" s="11">
        <v>8</v>
      </c>
      <c r="M30" s="11" t="s">
        <v>0</v>
      </c>
      <c r="N30" s="11">
        <v>2010</v>
      </c>
      <c r="O30" s="15">
        <v>1</v>
      </c>
      <c r="P30" s="14">
        <v>23372</v>
      </c>
      <c r="Q30" s="11">
        <v>0.58430000000000004</v>
      </c>
      <c r="R30" s="16">
        <v>31</v>
      </c>
      <c r="S30" s="17">
        <f>SUM($H$2:H30)</f>
        <v>1189800</v>
      </c>
    </row>
    <row r="31" spans="1:19" x14ac:dyDescent="0.2">
      <c r="A31" s="10" t="s">
        <v>1394</v>
      </c>
      <c r="B31" s="11" t="s">
        <v>2960</v>
      </c>
      <c r="C31" s="11">
        <v>1</v>
      </c>
      <c r="D31" s="20" t="s">
        <v>2959</v>
      </c>
      <c r="E31" s="11" t="s">
        <v>2958</v>
      </c>
      <c r="F31" s="11" t="s">
        <v>3</v>
      </c>
      <c r="G31" s="11" t="s">
        <v>3051</v>
      </c>
      <c r="H31" s="13">
        <v>40000</v>
      </c>
      <c r="I31" s="11">
        <v>2000</v>
      </c>
      <c r="J31" s="14">
        <v>107862</v>
      </c>
      <c r="K31" s="11" t="s">
        <v>2</v>
      </c>
      <c r="L31" s="11">
        <v>8</v>
      </c>
      <c r="M31" s="11" t="s">
        <v>0</v>
      </c>
      <c r="N31" s="11">
        <v>2010</v>
      </c>
      <c r="O31" s="15">
        <v>0.9</v>
      </c>
      <c r="P31" s="14">
        <v>23309</v>
      </c>
      <c r="Q31" s="11">
        <v>0.5827</v>
      </c>
      <c r="R31" s="16">
        <v>32</v>
      </c>
      <c r="S31" s="17">
        <f>SUM($H$2:H31)</f>
        <v>1229800</v>
      </c>
    </row>
    <row r="32" spans="1:19" x14ac:dyDescent="0.2">
      <c r="A32" s="10" t="s">
        <v>1394</v>
      </c>
      <c r="B32" s="11" t="s">
        <v>2822</v>
      </c>
      <c r="C32" s="11">
        <v>3</v>
      </c>
      <c r="D32" s="20" t="s">
        <v>2850</v>
      </c>
      <c r="E32" s="11" t="s">
        <v>2849</v>
      </c>
      <c r="F32" s="11" t="s">
        <v>3</v>
      </c>
      <c r="G32" s="11" t="s">
        <v>3051</v>
      </c>
      <c r="H32" s="13">
        <v>40000</v>
      </c>
      <c r="I32" s="11">
        <v>2004</v>
      </c>
      <c r="J32" s="14">
        <v>157186</v>
      </c>
      <c r="K32" s="11" t="s">
        <v>2</v>
      </c>
      <c r="L32" s="11">
        <v>8</v>
      </c>
      <c r="M32" s="11" t="s">
        <v>0</v>
      </c>
      <c r="N32" s="11">
        <v>2010</v>
      </c>
      <c r="O32" s="15">
        <v>1</v>
      </c>
      <c r="P32" s="14">
        <v>23243</v>
      </c>
      <c r="Q32" s="11">
        <v>0.58109999999999995</v>
      </c>
      <c r="R32" s="16">
        <v>34</v>
      </c>
      <c r="S32" s="17">
        <f>SUM($H$2:H32)</f>
        <v>1269800</v>
      </c>
    </row>
    <row r="33" spans="1:19" x14ac:dyDescent="0.2">
      <c r="A33" s="10" t="s">
        <v>1394</v>
      </c>
      <c r="B33" s="11" t="s">
        <v>2952</v>
      </c>
      <c r="C33" s="11">
        <v>1</v>
      </c>
      <c r="D33" s="20" t="s">
        <v>2951</v>
      </c>
      <c r="E33" s="11" t="s">
        <v>2950</v>
      </c>
      <c r="F33" s="11" t="s">
        <v>3</v>
      </c>
      <c r="G33" s="11" t="s">
        <v>3051</v>
      </c>
      <c r="H33" s="13">
        <v>40000</v>
      </c>
      <c r="I33" s="11">
        <v>2002</v>
      </c>
      <c r="J33" s="14">
        <v>120994</v>
      </c>
      <c r="K33" s="11" t="s">
        <v>2</v>
      </c>
      <c r="L33" s="11">
        <v>8</v>
      </c>
      <c r="M33" s="11" t="s">
        <v>0</v>
      </c>
      <c r="N33" s="11">
        <v>2010</v>
      </c>
      <c r="O33" s="15">
        <v>1</v>
      </c>
      <c r="P33" s="14">
        <v>23170</v>
      </c>
      <c r="Q33" s="11">
        <v>0.57920000000000005</v>
      </c>
      <c r="R33" s="16">
        <v>35</v>
      </c>
      <c r="S33" s="17">
        <f>SUM($H$2:H33)</f>
        <v>1309800</v>
      </c>
    </row>
    <row r="34" spans="1:19" x14ac:dyDescent="0.2">
      <c r="A34" s="10" t="s">
        <v>1394</v>
      </c>
      <c r="B34" s="11" t="s">
        <v>2878</v>
      </c>
      <c r="C34" s="11">
        <v>1</v>
      </c>
      <c r="D34" s="20" t="s">
        <v>2877</v>
      </c>
      <c r="E34" s="11" t="s">
        <v>2876</v>
      </c>
      <c r="F34" s="11" t="s">
        <v>3</v>
      </c>
      <c r="G34" s="11" t="s">
        <v>3051</v>
      </c>
      <c r="H34" s="13">
        <v>40000</v>
      </c>
      <c r="I34" s="11">
        <v>1998</v>
      </c>
      <c r="J34" s="14">
        <v>133851</v>
      </c>
      <c r="K34" s="11" t="s">
        <v>2</v>
      </c>
      <c r="L34" s="11">
        <v>8</v>
      </c>
      <c r="M34" s="11" t="s">
        <v>0</v>
      </c>
      <c r="N34" s="11">
        <v>2010</v>
      </c>
      <c r="O34" s="15">
        <v>1</v>
      </c>
      <c r="P34" s="14">
        <v>22739</v>
      </c>
      <c r="Q34" s="11">
        <v>0.56850000000000001</v>
      </c>
      <c r="R34" s="16">
        <v>36</v>
      </c>
      <c r="S34" s="17">
        <f>SUM($H$2:H34)</f>
        <v>1349800</v>
      </c>
    </row>
    <row r="35" spans="1:19" x14ac:dyDescent="0.2">
      <c r="A35" s="10" t="s">
        <v>1394</v>
      </c>
      <c r="B35" s="11" t="s">
        <v>1067</v>
      </c>
      <c r="C35" s="11">
        <v>2</v>
      </c>
      <c r="D35" s="20" t="s">
        <v>2965</v>
      </c>
      <c r="E35" s="11" t="s">
        <v>2964</v>
      </c>
      <c r="F35" s="11" t="s">
        <v>3</v>
      </c>
      <c r="G35" s="11" t="s">
        <v>3051</v>
      </c>
      <c r="H35" s="13">
        <v>40000</v>
      </c>
      <c r="I35" s="11">
        <v>1999</v>
      </c>
      <c r="J35" s="14">
        <v>104523</v>
      </c>
      <c r="K35" s="11" t="s">
        <v>59</v>
      </c>
      <c r="L35" s="11">
        <v>8</v>
      </c>
      <c r="M35" s="11" t="s">
        <v>0</v>
      </c>
      <c r="N35" s="11">
        <v>2010</v>
      </c>
      <c r="O35" s="15">
        <v>0.9</v>
      </c>
      <c r="P35" s="14">
        <v>22587</v>
      </c>
      <c r="Q35" s="11">
        <v>0.56469999999999998</v>
      </c>
      <c r="R35" s="16">
        <v>37</v>
      </c>
      <c r="S35" s="17">
        <f>SUM($H$2:H35)</f>
        <v>1389800</v>
      </c>
    </row>
    <row r="36" spans="1:19" x14ac:dyDescent="0.2">
      <c r="A36" s="10" t="s">
        <v>1394</v>
      </c>
      <c r="B36" s="11" t="s">
        <v>2943</v>
      </c>
      <c r="C36" s="11">
        <v>3</v>
      </c>
      <c r="D36" s="20" t="s">
        <v>2942</v>
      </c>
      <c r="E36" s="11" t="s">
        <v>2941</v>
      </c>
      <c r="F36" s="11" t="s">
        <v>3</v>
      </c>
      <c r="G36" s="11" t="s">
        <v>3051</v>
      </c>
      <c r="H36" s="13">
        <v>40000</v>
      </c>
      <c r="I36" s="11">
        <v>2001</v>
      </c>
      <c r="J36" s="14">
        <v>87890</v>
      </c>
      <c r="K36" s="11" t="s">
        <v>2</v>
      </c>
      <c r="L36" s="11">
        <v>8</v>
      </c>
      <c r="M36" s="11" t="s">
        <v>0</v>
      </c>
      <c r="N36" s="11">
        <v>2010</v>
      </c>
      <c r="O36" s="15">
        <v>0.9</v>
      </c>
      <c r="P36" s="14">
        <v>22394</v>
      </c>
      <c r="Q36" s="11">
        <v>0.55989999999999995</v>
      </c>
      <c r="R36" s="16">
        <v>38</v>
      </c>
      <c r="S36" s="17">
        <f>SUM($H$2:H36)</f>
        <v>1429800</v>
      </c>
    </row>
    <row r="37" spans="1:19" x14ac:dyDescent="0.2">
      <c r="A37" s="10" t="s">
        <v>1394</v>
      </c>
      <c r="B37" s="11" t="s">
        <v>2940</v>
      </c>
      <c r="C37" s="11">
        <v>3</v>
      </c>
      <c r="D37" s="20" t="s">
        <v>2939</v>
      </c>
      <c r="E37" s="11" t="s">
        <v>2938</v>
      </c>
      <c r="F37" s="11" t="s">
        <v>3</v>
      </c>
      <c r="G37" s="11" t="s">
        <v>3051</v>
      </c>
      <c r="H37" s="13">
        <v>40000</v>
      </c>
      <c r="I37" s="11">
        <v>1996</v>
      </c>
      <c r="J37" s="14">
        <v>124346</v>
      </c>
      <c r="K37" s="11" t="s">
        <v>2</v>
      </c>
      <c r="L37" s="11">
        <v>8</v>
      </c>
      <c r="M37" s="11" t="s">
        <v>0</v>
      </c>
      <c r="N37" s="11">
        <v>2010</v>
      </c>
      <c r="O37" s="15">
        <v>1</v>
      </c>
      <c r="P37" s="14">
        <v>22072</v>
      </c>
      <c r="Q37" s="11">
        <v>0.55179999999999996</v>
      </c>
      <c r="R37" s="16">
        <v>39</v>
      </c>
      <c r="S37" s="17">
        <f>SUM($H$2:H37)</f>
        <v>1469800</v>
      </c>
    </row>
    <row r="38" spans="1:19" x14ac:dyDescent="0.2">
      <c r="A38" s="10" t="s">
        <v>1394</v>
      </c>
      <c r="B38" s="11" t="s">
        <v>2937</v>
      </c>
      <c r="C38" s="11">
        <v>1</v>
      </c>
      <c r="D38" s="20" t="s">
        <v>2936</v>
      </c>
      <c r="E38" s="11" t="s">
        <v>2935</v>
      </c>
      <c r="F38" s="11" t="s">
        <v>3</v>
      </c>
      <c r="G38" s="11" t="s">
        <v>3051</v>
      </c>
      <c r="H38" s="13">
        <v>39800</v>
      </c>
      <c r="I38" s="11">
        <v>2000</v>
      </c>
      <c r="J38" s="14">
        <v>100661</v>
      </c>
      <c r="K38" s="11" t="s">
        <v>2</v>
      </c>
      <c r="L38" s="11">
        <v>8</v>
      </c>
      <c r="M38" s="11" t="s">
        <v>0</v>
      </c>
      <c r="N38" s="11">
        <v>2010</v>
      </c>
      <c r="O38" s="15">
        <v>1</v>
      </c>
      <c r="P38" s="14">
        <v>21753</v>
      </c>
      <c r="Q38" s="11">
        <v>0.54649999999999999</v>
      </c>
      <c r="R38" s="16">
        <v>40</v>
      </c>
      <c r="S38" s="17">
        <f>SUM($H$2:H38)</f>
        <v>1509600</v>
      </c>
    </row>
    <row r="39" spans="1:19" x14ac:dyDescent="0.2">
      <c r="A39" s="10" t="s">
        <v>1394</v>
      </c>
      <c r="B39" s="11" t="s">
        <v>2931</v>
      </c>
      <c r="C39" s="11">
        <v>1</v>
      </c>
      <c r="D39" s="20" t="s">
        <v>2930</v>
      </c>
      <c r="E39" s="11" t="s">
        <v>2929</v>
      </c>
      <c r="F39" s="11" t="s">
        <v>3</v>
      </c>
      <c r="G39" s="11" t="s">
        <v>3051</v>
      </c>
      <c r="H39" s="13">
        <v>40000</v>
      </c>
      <c r="I39" s="11">
        <v>1999</v>
      </c>
      <c r="J39" s="14">
        <v>112886</v>
      </c>
      <c r="K39" s="11" t="s">
        <v>2</v>
      </c>
      <c r="L39" s="11">
        <v>8</v>
      </c>
      <c r="M39" s="11" t="s">
        <v>0</v>
      </c>
      <c r="N39" s="11">
        <v>2010</v>
      </c>
      <c r="O39" s="15">
        <v>1</v>
      </c>
      <c r="P39" s="14">
        <v>21617</v>
      </c>
      <c r="Q39" s="11">
        <v>0.54039999999999999</v>
      </c>
      <c r="R39" s="16">
        <v>41</v>
      </c>
      <c r="S39" s="17">
        <f>SUM($H$2:H39)</f>
        <v>1549600</v>
      </c>
    </row>
    <row r="40" spans="1:19" x14ac:dyDescent="0.2">
      <c r="A40" s="10" t="s">
        <v>1394</v>
      </c>
      <c r="B40" s="11" t="s">
        <v>2928</v>
      </c>
      <c r="C40" s="11">
        <v>1</v>
      </c>
      <c r="D40" s="20" t="s">
        <v>2927</v>
      </c>
      <c r="E40" s="11" t="s">
        <v>2926</v>
      </c>
      <c r="F40" s="11" t="s">
        <v>3</v>
      </c>
      <c r="G40" s="11" t="s">
        <v>3051</v>
      </c>
      <c r="H40" s="13">
        <v>40000</v>
      </c>
      <c r="I40" s="11">
        <v>2000</v>
      </c>
      <c r="J40" s="14">
        <v>99672</v>
      </c>
      <c r="K40" s="11" t="s">
        <v>2</v>
      </c>
      <c r="L40" s="11">
        <v>8</v>
      </c>
      <c r="M40" s="11" t="s">
        <v>0</v>
      </c>
      <c r="N40" s="11">
        <v>2010</v>
      </c>
      <c r="O40" s="15">
        <v>1</v>
      </c>
      <c r="P40" s="14">
        <v>21539</v>
      </c>
      <c r="Q40" s="11">
        <v>0.53849999999999998</v>
      </c>
      <c r="R40" s="16">
        <v>42</v>
      </c>
      <c r="S40" s="17">
        <f>SUM($H$2:H40)</f>
        <v>1589600</v>
      </c>
    </row>
    <row r="41" spans="1:19" x14ac:dyDescent="0.2">
      <c r="A41" s="10" t="s">
        <v>1394</v>
      </c>
      <c r="B41" s="11" t="s">
        <v>2925</v>
      </c>
      <c r="C41" s="11">
        <v>1</v>
      </c>
      <c r="D41" s="20" t="s">
        <v>2924</v>
      </c>
      <c r="E41" s="11" t="s">
        <v>2923</v>
      </c>
      <c r="F41" s="11" t="s">
        <v>3</v>
      </c>
      <c r="G41" s="11" t="s">
        <v>3051</v>
      </c>
      <c r="H41" s="13">
        <v>40000</v>
      </c>
      <c r="I41" s="11">
        <v>1992</v>
      </c>
      <c r="J41" s="14">
        <v>114680</v>
      </c>
      <c r="K41" s="11" t="s">
        <v>2</v>
      </c>
      <c r="L41" s="11">
        <v>8</v>
      </c>
      <c r="M41" s="11" t="s">
        <v>0</v>
      </c>
      <c r="N41" s="11">
        <v>2010</v>
      </c>
      <c r="O41" s="15">
        <v>1</v>
      </c>
      <c r="P41" s="14">
        <v>21487</v>
      </c>
      <c r="Q41" s="11">
        <v>0.53720000000000001</v>
      </c>
      <c r="R41" s="16">
        <v>43</v>
      </c>
      <c r="S41" s="17">
        <f>SUM($H$2:H41)</f>
        <v>1629600</v>
      </c>
    </row>
    <row r="42" spans="1:19" x14ac:dyDescent="0.2">
      <c r="A42" s="10" t="s">
        <v>1394</v>
      </c>
      <c r="B42" s="11" t="s">
        <v>2922</v>
      </c>
      <c r="C42" s="11">
        <v>1</v>
      </c>
      <c r="D42" s="20" t="s">
        <v>2921</v>
      </c>
      <c r="E42" s="11" t="s">
        <v>2920</v>
      </c>
      <c r="F42" s="11" t="s">
        <v>3</v>
      </c>
      <c r="G42" s="11" t="s">
        <v>3051</v>
      </c>
      <c r="H42" s="13">
        <v>40000</v>
      </c>
      <c r="I42" s="11">
        <v>2002</v>
      </c>
      <c r="J42" s="14">
        <v>98842</v>
      </c>
      <c r="K42" s="11" t="s">
        <v>2</v>
      </c>
      <c r="L42" s="11">
        <v>8</v>
      </c>
      <c r="M42" s="11" t="s">
        <v>0</v>
      </c>
      <c r="N42" s="11">
        <v>2010</v>
      </c>
      <c r="O42" s="15">
        <v>1</v>
      </c>
      <c r="P42" s="14">
        <v>21359</v>
      </c>
      <c r="Q42" s="11">
        <v>0.53400000000000003</v>
      </c>
      <c r="R42" s="16">
        <v>44</v>
      </c>
      <c r="S42" s="17">
        <f>SUM($H$2:H42)</f>
        <v>1669600</v>
      </c>
    </row>
    <row r="43" spans="1:19" x14ac:dyDescent="0.2">
      <c r="A43" s="10" t="s">
        <v>1394</v>
      </c>
      <c r="B43" s="11" t="s">
        <v>2968</v>
      </c>
      <c r="C43" s="11">
        <v>1</v>
      </c>
      <c r="D43" s="20" t="s">
        <v>2967</v>
      </c>
      <c r="E43" s="11" t="s">
        <v>2966</v>
      </c>
      <c r="F43" s="11" t="s">
        <v>3</v>
      </c>
      <c r="G43" s="11" t="s">
        <v>3051</v>
      </c>
      <c r="H43" s="13">
        <v>40000</v>
      </c>
      <c r="I43" s="11">
        <v>1998</v>
      </c>
      <c r="J43" s="14">
        <v>125324</v>
      </c>
      <c r="K43" s="11" t="s">
        <v>2</v>
      </c>
      <c r="L43" s="11">
        <v>8</v>
      </c>
      <c r="M43" s="11" t="s">
        <v>0</v>
      </c>
      <c r="N43" s="11">
        <v>2010</v>
      </c>
      <c r="O43" s="15">
        <v>1</v>
      </c>
      <c r="P43" s="14">
        <v>21291</v>
      </c>
      <c r="Q43" s="11">
        <v>0.5323</v>
      </c>
      <c r="R43" s="16">
        <v>45</v>
      </c>
      <c r="S43" s="17">
        <f>SUM($H$2:H43)</f>
        <v>1709600</v>
      </c>
    </row>
    <row r="44" spans="1:19" x14ac:dyDescent="0.2">
      <c r="A44" s="10" t="s">
        <v>1394</v>
      </c>
      <c r="B44" s="11" t="s">
        <v>470</v>
      </c>
      <c r="C44" s="11">
        <v>1</v>
      </c>
      <c r="D44" s="20" t="s">
        <v>2913</v>
      </c>
      <c r="E44" s="11" t="s">
        <v>2912</v>
      </c>
      <c r="F44" s="11" t="s">
        <v>3</v>
      </c>
      <c r="G44" s="11" t="s">
        <v>3051</v>
      </c>
      <c r="H44" s="13">
        <v>40000</v>
      </c>
      <c r="I44" s="11">
        <v>1999</v>
      </c>
      <c r="J44" s="14">
        <v>97813</v>
      </c>
      <c r="K44" s="11" t="s">
        <v>2</v>
      </c>
      <c r="L44" s="11">
        <v>8</v>
      </c>
      <c r="M44" s="11" t="s">
        <v>0</v>
      </c>
      <c r="N44" s="11">
        <v>2010</v>
      </c>
      <c r="O44" s="15">
        <v>1</v>
      </c>
      <c r="P44" s="14">
        <v>21137</v>
      </c>
      <c r="Q44" s="11">
        <v>0.52839999999999998</v>
      </c>
      <c r="R44" s="16">
        <v>46</v>
      </c>
      <c r="S44" s="17">
        <f>SUM($H$2:H44)</f>
        <v>1749600</v>
      </c>
    </row>
    <row r="45" spans="1:19" x14ac:dyDescent="0.2">
      <c r="A45" s="10" t="s">
        <v>1394</v>
      </c>
      <c r="B45" s="11" t="s">
        <v>2905</v>
      </c>
      <c r="C45" s="11">
        <v>1</v>
      </c>
      <c r="D45" s="20" t="s">
        <v>2904</v>
      </c>
      <c r="E45" s="11" t="s">
        <v>2903</v>
      </c>
      <c r="F45" s="11" t="s">
        <v>3</v>
      </c>
      <c r="G45" s="11" t="s">
        <v>3051</v>
      </c>
      <c r="H45" s="13">
        <v>40000</v>
      </c>
      <c r="I45" s="11">
        <v>1999</v>
      </c>
      <c r="J45" s="14">
        <v>97355</v>
      </c>
      <c r="K45" s="11" t="s">
        <v>2</v>
      </c>
      <c r="L45" s="11">
        <v>8</v>
      </c>
      <c r="M45" s="11" t="s">
        <v>0</v>
      </c>
      <c r="N45" s="11">
        <v>2010</v>
      </c>
      <c r="O45" s="15">
        <v>1</v>
      </c>
      <c r="P45" s="14">
        <v>21038</v>
      </c>
      <c r="Q45" s="11">
        <v>0.52600000000000002</v>
      </c>
      <c r="R45" s="16">
        <v>47</v>
      </c>
      <c r="S45" s="17">
        <f>SUM($H$2:H45)</f>
        <v>1789600</v>
      </c>
    </row>
    <row r="46" spans="1:19" x14ac:dyDescent="0.2">
      <c r="A46" s="10" t="s">
        <v>1394</v>
      </c>
      <c r="B46" s="11" t="s">
        <v>2896</v>
      </c>
      <c r="C46" s="11">
        <v>1</v>
      </c>
      <c r="D46" s="20" t="s">
        <v>2895</v>
      </c>
      <c r="E46" s="11" t="s">
        <v>2894</v>
      </c>
      <c r="F46" s="11" t="s">
        <v>3</v>
      </c>
      <c r="G46" s="11" t="s">
        <v>3051</v>
      </c>
      <c r="H46" s="13">
        <v>40000</v>
      </c>
      <c r="I46" s="11">
        <v>1995</v>
      </c>
      <c r="J46" s="14">
        <v>122923</v>
      </c>
      <c r="K46" s="11" t="s">
        <v>2</v>
      </c>
      <c r="L46" s="11">
        <v>8</v>
      </c>
      <c r="M46" s="11" t="s">
        <v>0</v>
      </c>
      <c r="N46" s="11">
        <v>2010</v>
      </c>
      <c r="O46" s="15">
        <v>1</v>
      </c>
      <c r="P46" s="14">
        <v>20954</v>
      </c>
      <c r="Q46" s="11">
        <v>0.52390000000000003</v>
      </c>
      <c r="R46" s="16">
        <v>48</v>
      </c>
      <c r="S46" s="17">
        <f>SUM($H$2:H46)</f>
        <v>1829600</v>
      </c>
    </row>
    <row r="47" spans="1:19" x14ac:dyDescent="0.2">
      <c r="A47" s="10" t="s">
        <v>1394</v>
      </c>
      <c r="B47" s="11" t="s">
        <v>2890</v>
      </c>
      <c r="C47" s="11">
        <v>1</v>
      </c>
      <c r="D47" s="20" t="s">
        <v>2889</v>
      </c>
      <c r="E47" s="11" t="s">
        <v>2888</v>
      </c>
      <c r="F47" s="11" t="s">
        <v>3</v>
      </c>
      <c r="G47" s="11" t="s">
        <v>3051</v>
      </c>
      <c r="H47" s="13">
        <v>40000</v>
      </c>
      <c r="I47" s="11">
        <v>2002</v>
      </c>
      <c r="J47" s="14">
        <v>97571</v>
      </c>
      <c r="K47" s="11" t="s">
        <v>2</v>
      </c>
      <c r="L47" s="11">
        <v>8</v>
      </c>
      <c r="M47" s="11" t="s">
        <v>0</v>
      </c>
      <c r="N47" s="11">
        <v>2010</v>
      </c>
      <c r="O47" s="15">
        <v>0.9</v>
      </c>
      <c r="P47" s="14">
        <v>20853</v>
      </c>
      <c r="Q47" s="11">
        <v>0.52129999999999999</v>
      </c>
      <c r="R47" s="16">
        <v>49</v>
      </c>
      <c r="S47" s="17">
        <f>SUM($H$2:H47)</f>
        <v>1869600</v>
      </c>
    </row>
    <row r="48" spans="1:19" x14ac:dyDescent="0.2">
      <c r="A48" s="10" t="s">
        <v>1394</v>
      </c>
      <c r="B48" s="11" t="s">
        <v>2884</v>
      </c>
      <c r="C48" s="11">
        <v>1</v>
      </c>
      <c r="D48" s="20" t="s">
        <v>2883</v>
      </c>
      <c r="E48" s="11" t="s">
        <v>2882</v>
      </c>
      <c r="F48" s="11" t="s">
        <v>3</v>
      </c>
      <c r="G48" s="11" t="s">
        <v>3051</v>
      </c>
      <c r="H48" s="13">
        <v>40000</v>
      </c>
      <c r="I48" s="11">
        <v>1998</v>
      </c>
      <c r="J48" s="14">
        <v>121549</v>
      </c>
      <c r="K48" s="11" t="s">
        <v>2</v>
      </c>
      <c r="L48" s="11">
        <v>8</v>
      </c>
      <c r="M48" s="11" t="s">
        <v>0</v>
      </c>
      <c r="N48" s="11">
        <v>2010</v>
      </c>
      <c r="O48" s="15">
        <v>1</v>
      </c>
      <c r="P48" s="14">
        <v>20649</v>
      </c>
      <c r="Q48" s="11">
        <v>0.51619999999999999</v>
      </c>
      <c r="R48" s="16">
        <v>50</v>
      </c>
      <c r="S48" s="17">
        <f>SUM($H$2:H48)</f>
        <v>1909600</v>
      </c>
    </row>
    <row r="49" spans="1:19" x14ac:dyDescent="0.2">
      <c r="A49" s="10" t="s">
        <v>1394</v>
      </c>
      <c r="B49" s="11" t="s">
        <v>2835</v>
      </c>
      <c r="C49" s="11">
        <v>1</v>
      </c>
      <c r="D49" s="20" t="s">
        <v>2834</v>
      </c>
      <c r="E49" s="11" t="s">
        <v>2833</v>
      </c>
      <c r="F49" s="11" t="s">
        <v>3</v>
      </c>
      <c r="G49" s="11" t="s">
        <v>3051</v>
      </c>
      <c r="H49" s="13">
        <v>40000</v>
      </c>
      <c r="I49" s="11">
        <v>2000</v>
      </c>
      <c r="J49" s="14">
        <v>105649</v>
      </c>
      <c r="K49" s="11" t="s">
        <v>2</v>
      </c>
      <c r="L49" s="11">
        <v>8</v>
      </c>
      <c r="M49" s="11" t="s">
        <v>0</v>
      </c>
      <c r="N49" s="11">
        <v>2010</v>
      </c>
      <c r="O49" s="15">
        <v>0.9</v>
      </c>
      <c r="P49" s="14">
        <v>20547</v>
      </c>
      <c r="Q49" s="11">
        <v>0.51370000000000005</v>
      </c>
      <c r="R49" s="16">
        <v>51</v>
      </c>
      <c r="S49" s="17">
        <f>SUM($H$2:H49)</f>
        <v>1949600</v>
      </c>
    </row>
    <row r="50" spans="1:19" x14ac:dyDescent="0.2">
      <c r="A50" s="10" t="s">
        <v>1394</v>
      </c>
      <c r="B50" s="11" t="s">
        <v>2827</v>
      </c>
      <c r="C50" s="11">
        <v>1</v>
      </c>
      <c r="D50" s="20" t="s">
        <v>2826</v>
      </c>
      <c r="E50" s="11" t="s">
        <v>2825</v>
      </c>
      <c r="F50" s="11" t="s">
        <v>3</v>
      </c>
      <c r="G50" s="11" t="s">
        <v>3051</v>
      </c>
      <c r="H50" s="13">
        <v>40000</v>
      </c>
      <c r="I50" s="11">
        <v>2002</v>
      </c>
      <c r="J50" s="14">
        <v>94659</v>
      </c>
      <c r="K50" s="11" t="s">
        <v>2</v>
      </c>
      <c r="L50" s="11">
        <v>8</v>
      </c>
      <c r="M50" s="11" t="s">
        <v>0</v>
      </c>
      <c r="N50" s="11">
        <v>2010</v>
      </c>
      <c r="O50" s="15">
        <v>1</v>
      </c>
      <c r="P50" s="14">
        <v>20456</v>
      </c>
      <c r="Q50" s="11">
        <v>0.51139999999999997</v>
      </c>
      <c r="R50" s="16">
        <v>52</v>
      </c>
      <c r="S50" s="17">
        <f>SUM($H$2:H50)</f>
        <v>1989600</v>
      </c>
    </row>
    <row r="51" spans="1:19" x14ac:dyDescent="0.2">
      <c r="A51" s="10" t="s">
        <v>1394</v>
      </c>
      <c r="B51" s="11" t="s">
        <v>2899</v>
      </c>
      <c r="C51" s="11">
        <v>1</v>
      </c>
      <c r="D51" s="20" t="s">
        <v>2898</v>
      </c>
      <c r="E51" s="11" t="s">
        <v>2897</v>
      </c>
      <c r="F51" s="11" t="s">
        <v>3</v>
      </c>
      <c r="G51" s="11" t="s">
        <v>3051</v>
      </c>
      <c r="H51" s="13">
        <v>50000</v>
      </c>
      <c r="I51" s="11">
        <v>2000</v>
      </c>
      <c r="J51" s="14">
        <v>117189</v>
      </c>
      <c r="K51" s="11" t="s">
        <v>2</v>
      </c>
      <c r="L51" s="11">
        <v>8</v>
      </c>
      <c r="M51" s="11" t="s">
        <v>0</v>
      </c>
      <c r="N51" s="11">
        <v>2013</v>
      </c>
      <c r="O51" s="15">
        <v>1</v>
      </c>
      <c r="P51" s="14">
        <v>22869</v>
      </c>
      <c r="Q51" s="11">
        <v>0.45739999999999997</v>
      </c>
      <c r="R51" s="16">
        <v>53</v>
      </c>
      <c r="S51" s="17">
        <f>SUM($H$2:H51)</f>
        <v>2039600</v>
      </c>
    </row>
    <row r="52" spans="1:19" x14ac:dyDescent="0.2">
      <c r="A52" s="10" t="s">
        <v>1394</v>
      </c>
      <c r="B52" s="11" t="s">
        <v>2893</v>
      </c>
      <c r="C52" s="11">
        <v>1</v>
      </c>
      <c r="D52" s="20" t="s">
        <v>2892</v>
      </c>
      <c r="E52" s="11" t="s">
        <v>2891</v>
      </c>
      <c r="F52" s="11" t="s">
        <v>3</v>
      </c>
      <c r="G52" s="11" t="s">
        <v>3051</v>
      </c>
      <c r="H52" s="13">
        <v>50000</v>
      </c>
      <c r="I52" s="11">
        <v>2001</v>
      </c>
      <c r="J52" s="14">
        <v>103538</v>
      </c>
      <c r="K52" s="11" t="s">
        <v>2</v>
      </c>
      <c r="L52" s="11">
        <v>8</v>
      </c>
      <c r="M52" s="11" t="s">
        <v>0</v>
      </c>
      <c r="N52" s="11">
        <v>2013</v>
      </c>
      <c r="O52" s="15">
        <v>1</v>
      </c>
      <c r="P52" s="14">
        <v>22782</v>
      </c>
      <c r="Q52" s="11">
        <v>0.4556</v>
      </c>
      <c r="R52" s="16">
        <v>54</v>
      </c>
      <c r="S52" s="17">
        <f>SUM($H$2:H52)</f>
        <v>2089600</v>
      </c>
    </row>
    <row r="53" spans="1:19" x14ac:dyDescent="0.2">
      <c r="A53" s="10" t="s">
        <v>1394</v>
      </c>
      <c r="B53" s="11" t="s">
        <v>2873</v>
      </c>
      <c r="C53" s="11">
        <v>1</v>
      </c>
      <c r="D53" s="20" t="s">
        <v>2872</v>
      </c>
      <c r="E53" s="11" t="s">
        <v>2871</v>
      </c>
      <c r="F53" s="11" t="s">
        <v>3</v>
      </c>
      <c r="G53" s="11" t="s">
        <v>3051</v>
      </c>
      <c r="H53" s="13">
        <v>40000</v>
      </c>
      <c r="I53" s="11">
        <v>1996</v>
      </c>
      <c r="J53" s="14">
        <v>119243</v>
      </c>
      <c r="K53" s="11" t="s">
        <v>2</v>
      </c>
      <c r="L53" s="11">
        <v>8</v>
      </c>
      <c r="M53" s="11" t="s">
        <v>0</v>
      </c>
      <c r="N53" s="11">
        <v>2010</v>
      </c>
      <c r="O53" s="15">
        <v>1</v>
      </c>
      <c r="P53" s="14">
        <v>20039</v>
      </c>
      <c r="Q53" s="11">
        <v>0.501</v>
      </c>
      <c r="R53" s="16">
        <v>55</v>
      </c>
      <c r="S53" s="17">
        <f>SUM($H$2:H53)</f>
        <v>2129600</v>
      </c>
    </row>
    <row r="54" spans="1:19" x14ac:dyDescent="0.2">
      <c r="A54" s="10" t="s">
        <v>1394</v>
      </c>
      <c r="B54" s="11" t="s">
        <v>2732</v>
      </c>
      <c r="C54" s="11">
        <v>1</v>
      </c>
      <c r="D54" s="20" t="s">
        <v>2731</v>
      </c>
      <c r="E54" s="11" t="s">
        <v>2730</v>
      </c>
      <c r="F54" s="11" t="s">
        <v>3</v>
      </c>
      <c r="G54" s="11" t="s">
        <v>3051</v>
      </c>
      <c r="H54" s="13">
        <v>40000</v>
      </c>
      <c r="I54" s="11">
        <v>1999</v>
      </c>
      <c r="J54" s="14">
        <v>92638</v>
      </c>
      <c r="K54" s="11" t="s">
        <v>2</v>
      </c>
      <c r="L54" s="11">
        <v>8</v>
      </c>
      <c r="M54" s="11" t="s">
        <v>0</v>
      </c>
      <c r="N54" s="11">
        <v>2010</v>
      </c>
      <c r="O54" s="15">
        <v>0.9</v>
      </c>
      <c r="P54" s="14">
        <v>20019</v>
      </c>
      <c r="Q54" s="11">
        <v>0.50049999999999994</v>
      </c>
      <c r="R54" s="16">
        <v>56</v>
      </c>
      <c r="S54" s="17">
        <f>SUM($H$2:H54)</f>
        <v>2169600</v>
      </c>
    </row>
    <row r="55" spans="1:19" x14ac:dyDescent="0.2">
      <c r="A55" s="10" t="s">
        <v>1394</v>
      </c>
      <c r="B55" s="11" t="s">
        <v>2870</v>
      </c>
      <c r="C55" s="11">
        <v>1</v>
      </c>
      <c r="D55" s="20" t="s">
        <v>2869</v>
      </c>
      <c r="E55" s="11" t="s">
        <v>2868</v>
      </c>
      <c r="F55" s="11" t="s">
        <v>3</v>
      </c>
      <c r="G55" s="11" t="s">
        <v>3051</v>
      </c>
      <c r="H55" s="13">
        <v>40000</v>
      </c>
      <c r="I55" s="11">
        <v>1999</v>
      </c>
      <c r="J55" s="14">
        <v>104453</v>
      </c>
      <c r="K55" s="11" t="s">
        <v>59</v>
      </c>
      <c r="L55" s="11">
        <v>8</v>
      </c>
      <c r="M55" s="11" t="s">
        <v>0</v>
      </c>
      <c r="N55" s="11">
        <v>2010</v>
      </c>
      <c r="O55" s="15">
        <v>1</v>
      </c>
      <c r="P55" s="14">
        <v>20002</v>
      </c>
      <c r="Q55" s="11">
        <v>0.50009999999999999</v>
      </c>
      <c r="R55" s="16">
        <v>57</v>
      </c>
      <c r="S55" s="17">
        <f>SUM($H$2:H55)</f>
        <v>2209600</v>
      </c>
    </row>
    <row r="56" spans="1:19" x14ac:dyDescent="0.2">
      <c r="A56" s="10" t="s">
        <v>1394</v>
      </c>
      <c r="B56" s="11" t="s">
        <v>2720</v>
      </c>
      <c r="C56" s="11">
        <v>1</v>
      </c>
      <c r="D56" s="20" t="s">
        <v>2719</v>
      </c>
      <c r="E56" s="11" t="s">
        <v>2718</v>
      </c>
      <c r="F56" s="11" t="s">
        <v>3</v>
      </c>
      <c r="G56" s="11" t="s">
        <v>3051</v>
      </c>
      <c r="H56" s="13">
        <v>40000</v>
      </c>
      <c r="I56" s="11">
        <v>2001</v>
      </c>
      <c r="J56" s="14">
        <v>91175</v>
      </c>
      <c r="K56" s="11" t="s">
        <v>2</v>
      </c>
      <c r="L56" s="11">
        <v>8</v>
      </c>
      <c r="M56" s="11" t="s">
        <v>0</v>
      </c>
      <c r="N56" s="11">
        <v>2010</v>
      </c>
      <c r="O56" s="15">
        <v>1</v>
      </c>
      <c r="P56" s="14">
        <v>19703</v>
      </c>
      <c r="Q56" s="11">
        <v>0.49259999999999998</v>
      </c>
      <c r="R56" s="16">
        <v>58</v>
      </c>
      <c r="S56" s="17">
        <f>SUM($H$2:H56)</f>
        <v>2249600</v>
      </c>
    </row>
    <row r="57" spans="1:19" x14ac:dyDescent="0.2">
      <c r="A57" s="10" t="s">
        <v>1394</v>
      </c>
      <c r="B57" s="11" t="s">
        <v>2867</v>
      </c>
      <c r="C57" s="11">
        <v>1</v>
      </c>
      <c r="D57" s="20" t="s">
        <v>2866</v>
      </c>
      <c r="E57" s="11" t="s">
        <v>2865</v>
      </c>
      <c r="F57" s="11" t="s">
        <v>3</v>
      </c>
      <c r="G57" s="11" t="s">
        <v>3051</v>
      </c>
      <c r="H57" s="13">
        <v>40000</v>
      </c>
      <c r="I57" s="11">
        <v>2000</v>
      </c>
      <c r="J57" s="14">
        <v>101241</v>
      </c>
      <c r="K57" s="11" t="s">
        <v>2</v>
      </c>
      <c r="L57" s="11">
        <v>8</v>
      </c>
      <c r="M57" s="11" t="s">
        <v>0</v>
      </c>
      <c r="N57" s="11">
        <v>2010</v>
      </c>
      <c r="O57" s="15">
        <v>0.9</v>
      </c>
      <c r="P57" s="14">
        <v>19690</v>
      </c>
      <c r="Q57" s="11">
        <v>0.49230000000000002</v>
      </c>
      <c r="R57" s="16">
        <v>59</v>
      </c>
      <c r="S57" s="17">
        <f>SUM($H$2:H57)</f>
        <v>2289600</v>
      </c>
    </row>
    <row r="58" spans="1:19" x14ac:dyDescent="0.2">
      <c r="A58" s="10" t="s">
        <v>1394</v>
      </c>
      <c r="B58" s="11" t="s">
        <v>2864</v>
      </c>
      <c r="C58" s="11">
        <v>1</v>
      </c>
      <c r="D58" s="20" t="s">
        <v>2863</v>
      </c>
      <c r="E58" s="11" t="s">
        <v>2862</v>
      </c>
      <c r="F58" s="11" t="s">
        <v>3</v>
      </c>
      <c r="G58" s="11" t="s">
        <v>3051</v>
      </c>
      <c r="H58" s="13">
        <v>40000</v>
      </c>
      <c r="I58" s="11">
        <v>2001</v>
      </c>
      <c r="J58" s="14">
        <v>88549</v>
      </c>
      <c r="K58" s="11" t="s">
        <v>2</v>
      </c>
      <c r="L58" s="11">
        <v>8</v>
      </c>
      <c r="M58" s="11" t="s">
        <v>0</v>
      </c>
      <c r="N58" s="11">
        <v>2013</v>
      </c>
      <c r="O58" s="15">
        <v>1</v>
      </c>
      <c r="P58" s="14">
        <v>19484</v>
      </c>
      <c r="Q58" s="11">
        <v>0.48709999999999998</v>
      </c>
      <c r="R58" s="16">
        <v>60</v>
      </c>
      <c r="S58" s="17">
        <f>SUM($H$2:H58)</f>
        <v>2329600</v>
      </c>
    </row>
    <row r="59" spans="1:19" x14ac:dyDescent="0.2">
      <c r="A59" s="10" t="s">
        <v>1394</v>
      </c>
      <c r="B59" s="11" t="s">
        <v>2859</v>
      </c>
      <c r="C59" s="11">
        <v>1</v>
      </c>
      <c r="D59" s="20" t="s">
        <v>2858</v>
      </c>
      <c r="E59" s="11" t="s">
        <v>2857</v>
      </c>
      <c r="F59" s="11" t="s">
        <v>3</v>
      </c>
      <c r="G59" s="11" t="s">
        <v>3051</v>
      </c>
      <c r="H59" s="13">
        <v>40000</v>
      </c>
      <c r="I59" s="11">
        <v>1996</v>
      </c>
      <c r="J59" s="14">
        <v>115447</v>
      </c>
      <c r="K59" s="11" t="s">
        <v>2</v>
      </c>
      <c r="L59" s="11">
        <v>8</v>
      </c>
      <c r="M59" s="11" t="s">
        <v>0</v>
      </c>
      <c r="N59" s="11">
        <v>2010</v>
      </c>
      <c r="O59" s="15">
        <v>1</v>
      </c>
      <c r="P59" s="14">
        <v>19402</v>
      </c>
      <c r="Q59" s="11">
        <v>0.48499999999999999</v>
      </c>
      <c r="R59" s="16">
        <v>61</v>
      </c>
      <c r="S59" s="17">
        <f>SUM($H$2:H59)</f>
        <v>2369600</v>
      </c>
    </row>
    <row r="60" spans="1:19" x14ac:dyDescent="0.2">
      <c r="A60" s="10" t="s">
        <v>1394</v>
      </c>
      <c r="B60" s="11" t="s">
        <v>2856</v>
      </c>
      <c r="C60" s="11">
        <v>1</v>
      </c>
      <c r="D60" s="20" t="s">
        <v>2855</v>
      </c>
      <c r="E60" s="11" t="s">
        <v>2854</v>
      </c>
      <c r="F60" s="11" t="s">
        <v>3</v>
      </c>
      <c r="G60" s="11" t="s">
        <v>3051</v>
      </c>
      <c r="H60" s="13">
        <v>40000</v>
      </c>
      <c r="I60" s="11">
        <v>2002</v>
      </c>
      <c r="J60" s="14">
        <v>111804</v>
      </c>
      <c r="K60" s="11" t="s">
        <v>2</v>
      </c>
      <c r="L60" s="11">
        <v>8</v>
      </c>
      <c r="M60" s="11" t="s">
        <v>0</v>
      </c>
      <c r="N60" s="11">
        <v>2010</v>
      </c>
      <c r="O60" s="15">
        <v>0.9</v>
      </c>
      <c r="P60" s="14">
        <v>19269</v>
      </c>
      <c r="Q60" s="11">
        <v>0.48170000000000002</v>
      </c>
      <c r="R60" s="16">
        <v>62</v>
      </c>
      <c r="S60" s="17">
        <f>SUM($H$2:H60)</f>
        <v>2409600</v>
      </c>
    </row>
    <row r="61" spans="1:19" x14ac:dyDescent="0.2">
      <c r="A61" s="10" t="s">
        <v>1394</v>
      </c>
      <c r="B61" s="11" t="s">
        <v>2853</v>
      </c>
      <c r="C61" s="11">
        <v>1</v>
      </c>
      <c r="D61" s="20" t="s">
        <v>2852</v>
      </c>
      <c r="E61" s="11" t="s">
        <v>2851</v>
      </c>
      <c r="F61" s="11" t="s">
        <v>3</v>
      </c>
      <c r="G61" s="11" t="s">
        <v>3051</v>
      </c>
      <c r="H61" s="13">
        <v>50000</v>
      </c>
      <c r="I61" s="11">
        <v>1999</v>
      </c>
      <c r="J61" s="14">
        <v>97423</v>
      </c>
      <c r="K61" s="11" t="s">
        <v>2</v>
      </c>
      <c r="L61" s="11">
        <v>8</v>
      </c>
      <c r="M61" s="11" t="s">
        <v>0</v>
      </c>
      <c r="N61" s="11">
        <v>2013</v>
      </c>
      <c r="O61" s="15">
        <v>1</v>
      </c>
      <c r="P61" s="14">
        <v>21437</v>
      </c>
      <c r="Q61" s="11">
        <v>0.42870000000000003</v>
      </c>
      <c r="R61" s="16">
        <v>63</v>
      </c>
      <c r="S61" s="17">
        <f>SUM($H$2:H61)</f>
        <v>2459600</v>
      </c>
    </row>
    <row r="62" spans="1:19" x14ac:dyDescent="0.2">
      <c r="A62" s="10" t="s">
        <v>1394</v>
      </c>
      <c r="B62" s="11" t="s">
        <v>2881</v>
      </c>
      <c r="C62" s="11">
        <v>2</v>
      </c>
      <c r="D62" s="20" t="s">
        <v>2880</v>
      </c>
      <c r="E62" s="11" t="s">
        <v>2879</v>
      </c>
      <c r="F62" s="11" t="s">
        <v>3</v>
      </c>
      <c r="G62" s="11" t="s">
        <v>3051</v>
      </c>
      <c r="H62" s="13">
        <v>40000</v>
      </c>
      <c r="I62" s="11">
        <v>1999</v>
      </c>
      <c r="J62" s="14">
        <v>86843</v>
      </c>
      <c r="K62" s="11" t="s">
        <v>2</v>
      </c>
      <c r="L62" s="11">
        <v>8</v>
      </c>
      <c r="M62" s="11" t="s">
        <v>0</v>
      </c>
      <c r="N62" s="11">
        <v>2013</v>
      </c>
      <c r="O62" s="15">
        <v>1</v>
      </c>
      <c r="P62" s="14">
        <v>19109</v>
      </c>
      <c r="Q62" s="11">
        <v>0.47770000000000001</v>
      </c>
      <c r="R62" s="16">
        <v>64</v>
      </c>
      <c r="S62" s="17">
        <f>SUM($H$2:H62)</f>
        <v>2499600</v>
      </c>
    </row>
    <row r="63" spans="1:19" x14ac:dyDescent="0.2">
      <c r="A63" s="10" t="s">
        <v>1394</v>
      </c>
      <c r="B63" s="11" t="s">
        <v>2778</v>
      </c>
      <c r="C63" s="11">
        <v>1</v>
      </c>
      <c r="D63" s="20" t="s">
        <v>2777</v>
      </c>
      <c r="E63" s="11" t="s">
        <v>2776</v>
      </c>
      <c r="F63" s="11" t="s">
        <v>3</v>
      </c>
      <c r="G63" s="11" t="s">
        <v>3051</v>
      </c>
      <c r="H63" s="13">
        <v>40000</v>
      </c>
      <c r="I63" s="11">
        <v>2000</v>
      </c>
      <c r="J63" s="14">
        <v>87940</v>
      </c>
      <c r="K63" s="11" t="s">
        <v>2</v>
      </c>
      <c r="L63" s="11">
        <v>8</v>
      </c>
      <c r="M63" s="11" t="s">
        <v>0</v>
      </c>
      <c r="N63" s="11">
        <v>2010</v>
      </c>
      <c r="O63" s="15">
        <v>1</v>
      </c>
      <c r="P63" s="14">
        <v>19004</v>
      </c>
      <c r="Q63" s="11">
        <v>0.47510000000000002</v>
      </c>
      <c r="R63" s="16">
        <v>65</v>
      </c>
      <c r="S63" s="17">
        <f>SUM($H$2:H63)</f>
        <v>2539600</v>
      </c>
    </row>
    <row r="64" spans="1:19" x14ac:dyDescent="0.2">
      <c r="A64" s="10" t="s">
        <v>1394</v>
      </c>
      <c r="B64" s="11" t="s">
        <v>2767</v>
      </c>
      <c r="C64" s="11">
        <v>1</v>
      </c>
      <c r="D64" s="20" t="s">
        <v>2766</v>
      </c>
      <c r="E64" s="11" t="s">
        <v>2765</v>
      </c>
      <c r="F64" s="11" t="s">
        <v>3</v>
      </c>
      <c r="G64" s="11" t="s">
        <v>3051</v>
      </c>
      <c r="H64" s="13">
        <v>40000</v>
      </c>
      <c r="I64" s="11">
        <v>2000</v>
      </c>
      <c r="J64" s="14">
        <v>87154</v>
      </c>
      <c r="K64" s="11" t="s">
        <v>2</v>
      </c>
      <c r="L64" s="11">
        <v>8</v>
      </c>
      <c r="M64" s="11" t="s">
        <v>0</v>
      </c>
      <c r="N64" s="11">
        <v>2010</v>
      </c>
      <c r="O64" s="15">
        <v>1</v>
      </c>
      <c r="P64" s="14">
        <v>18834</v>
      </c>
      <c r="Q64" s="11">
        <v>0.4708</v>
      </c>
      <c r="R64" s="16">
        <v>66</v>
      </c>
      <c r="S64" s="17">
        <f>SUM($H$2:H64)</f>
        <v>2579600</v>
      </c>
    </row>
    <row r="65" spans="1:19" x14ac:dyDescent="0.2">
      <c r="A65" s="10" t="s">
        <v>1394</v>
      </c>
      <c r="B65" s="11" t="s">
        <v>2758</v>
      </c>
      <c r="C65" s="11">
        <v>1</v>
      </c>
      <c r="D65" s="20" t="s">
        <v>2757</v>
      </c>
      <c r="E65" s="11" t="s">
        <v>2756</v>
      </c>
      <c r="F65" s="11" t="s">
        <v>3</v>
      </c>
      <c r="G65" s="11" t="s">
        <v>3051</v>
      </c>
      <c r="H65" s="13">
        <v>40000</v>
      </c>
      <c r="I65" s="11">
        <v>2001</v>
      </c>
      <c r="J65" s="14">
        <v>96217</v>
      </c>
      <c r="K65" s="11" t="s">
        <v>2</v>
      </c>
      <c r="L65" s="11">
        <v>8</v>
      </c>
      <c r="M65" s="11" t="s">
        <v>0</v>
      </c>
      <c r="N65" s="11">
        <v>2010</v>
      </c>
      <c r="O65" s="15">
        <v>0.9</v>
      </c>
      <c r="P65" s="14">
        <v>18713</v>
      </c>
      <c r="Q65" s="11">
        <v>0.46779999999999999</v>
      </c>
      <c r="R65" s="16">
        <v>67</v>
      </c>
      <c r="S65" s="17">
        <f>SUM($H$2:H65)</f>
        <v>2619600</v>
      </c>
    </row>
    <row r="66" spans="1:19" x14ac:dyDescent="0.2">
      <c r="A66" s="10" t="s">
        <v>1394</v>
      </c>
      <c r="B66" s="11" t="s">
        <v>2430</v>
      </c>
      <c r="C66" s="11">
        <v>1</v>
      </c>
      <c r="D66" s="20" t="s">
        <v>2848</v>
      </c>
      <c r="E66" s="11" t="s">
        <v>2847</v>
      </c>
      <c r="F66" s="11" t="s">
        <v>3</v>
      </c>
      <c r="G66" s="11" t="s">
        <v>3051</v>
      </c>
      <c r="H66" s="13">
        <v>40000</v>
      </c>
      <c r="I66" s="11">
        <v>1999</v>
      </c>
      <c r="J66" s="14">
        <v>86266</v>
      </c>
      <c r="K66" s="11" t="s">
        <v>2</v>
      </c>
      <c r="L66" s="11">
        <v>8</v>
      </c>
      <c r="M66" s="11" t="s">
        <v>0</v>
      </c>
      <c r="N66" s="11">
        <v>2010</v>
      </c>
      <c r="O66" s="15">
        <v>1</v>
      </c>
      <c r="P66" s="14">
        <v>18642</v>
      </c>
      <c r="Q66" s="11">
        <v>0.46600000000000003</v>
      </c>
      <c r="R66" s="16">
        <v>68</v>
      </c>
      <c r="S66" s="17">
        <f>SUM($H$2:H66)</f>
        <v>2659600</v>
      </c>
    </row>
    <row r="67" spans="1:19" x14ac:dyDescent="0.2">
      <c r="A67" s="10" t="s">
        <v>1394</v>
      </c>
      <c r="B67" s="11" t="s">
        <v>2949</v>
      </c>
      <c r="C67" s="11">
        <v>1</v>
      </c>
      <c r="D67" s="20" t="s">
        <v>2948</v>
      </c>
      <c r="E67" s="11" t="s">
        <v>2947</v>
      </c>
      <c r="F67" s="11" t="s">
        <v>3</v>
      </c>
      <c r="G67" s="11" t="s">
        <v>3051</v>
      </c>
      <c r="H67" s="13">
        <v>35000</v>
      </c>
      <c r="I67" s="11">
        <v>1999</v>
      </c>
      <c r="J67" s="14">
        <v>133924</v>
      </c>
      <c r="K67" s="11" t="s">
        <v>2</v>
      </c>
      <c r="L67" s="11">
        <v>7</v>
      </c>
      <c r="M67" s="11" t="s">
        <v>0</v>
      </c>
      <c r="N67" s="11">
        <v>2013</v>
      </c>
      <c r="O67" s="15">
        <v>1</v>
      </c>
      <c r="P67" s="14">
        <v>17553</v>
      </c>
      <c r="Q67" s="11">
        <v>0.50149999999999995</v>
      </c>
      <c r="R67" s="16">
        <v>70</v>
      </c>
      <c r="S67" s="17">
        <f>SUM($H$2:H67)</f>
        <v>2694600</v>
      </c>
    </row>
    <row r="68" spans="1:19" x14ac:dyDescent="0.2">
      <c r="A68" s="10" t="s">
        <v>1394</v>
      </c>
      <c r="B68" s="11" t="s">
        <v>2752</v>
      </c>
      <c r="C68" s="11">
        <v>1</v>
      </c>
      <c r="D68" s="20" t="s">
        <v>2751</v>
      </c>
      <c r="E68" s="11" t="s">
        <v>2750</v>
      </c>
      <c r="F68" s="11" t="s">
        <v>3</v>
      </c>
      <c r="G68" s="11" t="s">
        <v>3051</v>
      </c>
      <c r="H68" s="13">
        <v>40000</v>
      </c>
      <c r="I68" s="11">
        <v>1999</v>
      </c>
      <c r="J68" s="14">
        <v>85493</v>
      </c>
      <c r="K68" s="11" t="s">
        <v>2</v>
      </c>
      <c r="L68" s="11">
        <v>8</v>
      </c>
      <c r="M68" s="11" t="s">
        <v>0</v>
      </c>
      <c r="N68" s="11">
        <v>2010</v>
      </c>
      <c r="O68" s="15">
        <v>1</v>
      </c>
      <c r="P68" s="14">
        <v>18475</v>
      </c>
      <c r="Q68" s="11">
        <v>0.46189999999999998</v>
      </c>
      <c r="R68" s="16">
        <v>71</v>
      </c>
      <c r="S68" s="17">
        <f>SUM($H$2:H68)</f>
        <v>2734600</v>
      </c>
    </row>
    <row r="69" spans="1:19" x14ac:dyDescent="0.2">
      <c r="A69" s="10" t="s">
        <v>1394</v>
      </c>
      <c r="B69" s="11" t="s">
        <v>2846</v>
      </c>
      <c r="C69" s="11">
        <v>1</v>
      </c>
      <c r="D69" s="20" t="s">
        <v>2845</v>
      </c>
      <c r="E69" s="11" t="s">
        <v>2844</v>
      </c>
      <c r="F69" s="11" t="s">
        <v>3</v>
      </c>
      <c r="G69" s="11" t="s">
        <v>3051</v>
      </c>
      <c r="H69" s="13">
        <v>40000</v>
      </c>
      <c r="I69" s="11">
        <v>2001</v>
      </c>
      <c r="J69" s="14">
        <v>85388</v>
      </c>
      <c r="K69" s="11" t="s">
        <v>2</v>
      </c>
      <c r="L69" s="11">
        <v>8</v>
      </c>
      <c r="M69" s="11" t="s">
        <v>0</v>
      </c>
      <c r="N69" s="11">
        <v>2010</v>
      </c>
      <c r="O69" s="15">
        <v>1</v>
      </c>
      <c r="P69" s="14">
        <v>18452</v>
      </c>
      <c r="Q69" s="11">
        <v>0.46129999999999999</v>
      </c>
      <c r="R69" s="16">
        <v>72</v>
      </c>
      <c r="S69" s="17">
        <f>SUM($H$2:H69)</f>
        <v>2774600</v>
      </c>
    </row>
    <row r="70" spans="1:19" x14ac:dyDescent="0.2">
      <c r="A70" s="10" t="s">
        <v>1394</v>
      </c>
      <c r="B70" s="11" t="s">
        <v>2843</v>
      </c>
      <c r="C70" s="11">
        <v>1</v>
      </c>
      <c r="D70" s="20" t="s">
        <v>2842</v>
      </c>
      <c r="E70" s="11" t="s">
        <v>2841</v>
      </c>
      <c r="F70" s="11" t="s">
        <v>3</v>
      </c>
      <c r="G70" s="11" t="s">
        <v>3051</v>
      </c>
      <c r="H70" s="13">
        <v>40000</v>
      </c>
      <c r="I70" s="11">
        <v>1998</v>
      </c>
      <c r="J70" s="14">
        <v>122666</v>
      </c>
      <c r="K70" s="11" t="s">
        <v>2</v>
      </c>
      <c r="L70" s="11">
        <v>8</v>
      </c>
      <c r="M70" s="11" t="s">
        <v>0</v>
      </c>
      <c r="N70" s="11">
        <v>2010</v>
      </c>
      <c r="O70" s="15">
        <v>1</v>
      </c>
      <c r="P70" s="14">
        <v>18431</v>
      </c>
      <c r="Q70" s="11">
        <v>0.46079999999999999</v>
      </c>
      <c r="R70" s="16">
        <v>74</v>
      </c>
      <c r="S70" s="17">
        <f>SUM($H$2:H70)</f>
        <v>2814600</v>
      </c>
    </row>
    <row r="71" spans="1:19" x14ac:dyDescent="0.2">
      <c r="A71" s="10" t="s">
        <v>1394</v>
      </c>
      <c r="B71" s="11" t="s">
        <v>2749</v>
      </c>
      <c r="C71" s="11">
        <v>1</v>
      </c>
      <c r="D71" s="20" t="s">
        <v>2748</v>
      </c>
      <c r="E71" s="11" t="s">
        <v>2747</v>
      </c>
      <c r="F71" s="11" t="s">
        <v>3</v>
      </c>
      <c r="G71" s="11" t="s">
        <v>3051</v>
      </c>
      <c r="H71" s="13">
        <v>40000</v>
      </c>
      <c r="I71" s="11">
        <v>1999</v>
      </c>
      <c r="J71" s="14">
        <v>85132</v>
      </c>
      <c r="K71" s="11" t="s">
        <v>2</v>
      </c>
      <c r="L71" s="11">
        <v>8</v>
      </c>
      <c r="M71" s="11" t="s">
        <v>0</v>
      </c>
      <c r="N71" s="11">
        <v>2010</v>
      </c>
      <c r="O71" s="15">
        <v>1</v>
      </c>
      <c r="P71" s="14">
        <v>18397</v>
      </c>
      <c r="Q71" s="11">
        <v>0.45989999999999998</v>
      </c>
      <c r="R71" s="16">
        <v>75</v>
      </c>
      <c r="S71" s="17">
        <f>SUM($H$2:H71)</f>
        <v>2854600</v>
      </c>
    </row>
    <row r="72" spans="1:19" x14ac:dyDescent="0.2">
      <c r="A72" s="10" t="s">
        <v>1394</v>
      </c>
      <c r="B72" s="11" t="s">
        <v>470</v>
      </c>
      <c r="C72" s="11">
        <v>1</v>
      </c>
      <c r="D72" s="20" t="s">
        <v>2840</v>
      </c>
      <c r="E72" s="11" t="s">
        <v>2839</v>
      </c>
      <c r="F72" s="11" t="s">
        <v>3</v>
      </c>
      <c r="G72" s="11" t="s">
        <v>3051</v>
      </c>
      <c r="H72" s="13">
        <v>40000</v>
      </c>
      <c r="I72" s="11">
        <v>2001</v>
      </c>
      <c r="J72" s="14">
        <v>85060</v>
      </c>
      <c r="K72" s="11" t="s">
        <v>59</v>
      </c>
      <c r="L72" s="11">
        <v>8</v>
      </c>
      <c r="M72" s="11" t="s">
        <v>0</v>
      </c>
      <c r="N72" s="11">
        <v>2010</v>
      </c>
      <c r="O72" s="15">
        <v>1</v>
      </c>
      <c r="P72" s="14">
        <v>18381</v>
      </c>
      <c r="Q72" s="11">
        <v>0.45950000000000002</v>
      </c>
      <c r="R72" s="16">
        <v>76</v>
      </c>
      <c r="S72" s="17">
        <f>SUM($H$2:H72)</f>
        <v>2894600</v>
      </c>
    </row>
    <row r="73" spans="1:19" x14ac:dyDescent="0.2">
      <c r="A73" s="10" t="s">
        <v>1394</v>
      </c>
      <c r="B73" s="11" t="s">
        <v>2838</v>
      </c>
      <c r="C73" s="11">
        <v>1</v>
      </c>
      <c r="D73" s="20" t="s">
        <v>2837</v>
      </c>
      <c r="E73" s="11" t="s">
        <v>2836</v>
      </c>
      <c r="F73" s="11" t="s">
        <v>3</v>
      </c>
      <c r="G73" s="11" t="s">
        <v>3051</v>
      </c>
      <c r="H73" s="13">
        <v>40000</v>
      </c>
      <c r="I73" s="11">
        <v>2000</v>
      </c>
      <c r="J73" s="14">
        <v>95505</v>
      </c>
      <c r="K73" s="11" t="s">
        <v>2</v>
      </c>
      <c r="L73" s="11">
        <v>8</v>
      </c>
      <c r="M73" s="11" t="s">
        <v>0</v>
      </c>
      <c r="N73" s="11">
        <v>2010</v>
      </c>
      <c r="O73" s="15">
        <v>1</v>
      </c>
      <c r="P73" s="14">
        <v>18289</v>
      </c>
      <c r="Q73" s="11">
        <v>0.4572</v>
      </c>
      <c r="R73" s="16">
        <v>77</v>
      </c>
      <c r="S73" s="17">
        <f>SUM($H$2:H73)</f>
        <v>2934600</v>
      </c>
    </row>
    <row r="74" spans="1:19" x14ac:dyDescent="0.2">
      <c r="A74" s="19" t="s">
        <v>1237</v>
      </c>
      <c r="B74" s="20" t="s">
        <v>372</v>
      </c>
      <c r="C74" s="20">
        <v>1</v>
      </c>
      <c r="D74" s="20" t="s">
        <v>2832</v>
      </c>
      <c r="E74" s="20" t="s">
        <v>2831</v>
      </c>
      <c r="F74" s="20" t="s">
        <v>3</v>
      </c>
      <c r="G74" s="20" t="s">
        <v>1</v>
      </c>
      <c r="H74" s="21">
        <v>40000</v>
      </c>
      <c r="I74" s="20">
        <v>2000</v>
      </c>
      <c r="J74" s="22">
        <v>94902</v>
      </c>
      <c r="K74" s="20" t="s">
        <v>2</v>
      </c>
      <c r="L74" s="20">
        <v>8</v>
      </c>
      <c r="M74" s="20" t="s">
        <v>0</v>
      </c>
      <c r="N74" s="20">
        <v>2010</v>
      </c>
      <c r="O74" s="23">
        <v>1</v>
      </c>
      <c r="P74" s="22">
        <v>18173</v>
      </c>
      <c r="Q74" s="20">
        <v>0.45429999999999998</v>
      </c>
      <c r="R74" s="24">
        <v>78</v>
      </c>
      <c r="S74" s="17">
        <f>SUM($H$2:H74)</f>
        <v>2974600</v>
      </c>
    </row>
    <row r="75" spans="1:19" x14ac:dyDescent="0.2">
      <c r="A75" s="10" t="s">
        <v>1394</v>
      </c>
      <c r="B75" s="11" t="s">
        <v>2819</v>
      </c>
      <c r="C75" s="11">
        <v>1</v>
      </c>
      <c r="D75" s="20" t="s">
        <v>2818</v>
      </c>
      <c r="E75" s="11" t="s">
        <v>2817</v>
      </c>
      <c r="F75" s="11" t="s">
        <v>3</v>
      </c>
      <c r="G75" s="11" t="s">
        <v>3051</v>
      </c>
      <c r="H75" s="13">
        <v>40000</v>
      </c>
      <c r="I75" s="11">
        <v>2002</v>
      </c>
      <c r="J75" s="14">
        <v>82787</v>
      </c>
      <c r="K75" s="11" t="s">
        <v>2</v>
      </c>
      <c r="L75" s="11">
        <v>8</v>
      </c>
      <c r="M75" s="11" t="s">
        <v>0</v>
      </c>
      <c r="N75" s="11">
        <v>2010</v>
      </c>
      <c r="O75" s="15">
        <v>0.9</v>
      </c>
      <c r="P75" s="14">
        <v>17890</v>
      </c>
      <c r="Q75" s="11">
        <v>0.44729999999999998</v>
      </c>
      <c r="R75" s="16">
        <v>80</v>
      </c>
      <c r="S75" s="17">
        <f>SUM($H$2:H75)</f>
        <v>3014600</v>
      </c>
    </row>
    <row r="76" spans="1:19" x14ac:dyDescent="0.2">
      <c r="A76" s="10" t="s">
        <v>1394</v>
      </c>
      <c r="B76" s="11" t="s">
        <v>2813</v>
      </c>
      <c r="C76" s="11">
        <v>1</v>
      </c>
      <c r="D76" s="20" t="s">
        <v>2812</v>
      </c>
      <c r="E76" s="11" t="s">
        <v>2811</v>
      </c>
      <c r="F76" s="11" t="s">
        <v>3</v>
      </c>
      <c r="G76" s="11" t="s">
        <v>3051</v>
      </c>
      <c r="H76" s="13">
        <v>50000</v>
      </c>
      <c r="I76" s="11">
        <v>1999</v>
      </c>
      <c r="J76" s="14">
        <v>92855</v>
      </c>
      <c r="K76" s="11" t="s">
        <v>2</v>
      </c>
      <c r="L76" s="11">
        <v>8</v>
      </c>
      <c r="M76" s="11" t="s">
        <v>0</v>
      </c>
      <c r="N76" s="11">
        <v>2013</v>
      </c>
      <c r="O76" s="15">
        <v>1</v>
      </c>
      <c r="P76" s="14">
        <v>20432</v>
      </c>
      <c r="Q76" s="11">
        <v>0.40860000000000002</v>
      </c>
      <c r="R76" s="16">
        <v>81</v>
      </c>
      <c r="S76" s="17">
        <f>SUM($H$2:H76)</f>
        <v>3064600</v>
      </c>
    </row>
    <row r="77" spans="1:19" x14ac:dyDescent="0.2">
      <c r="A77" s="10" t="s">
        <v>1394</v>
      </c>
      <c r="B77" s="11" t="s">
        <v>2689</v>
      </c>
      <c r="C77" s="11">
        <v>3</v>
      </c>
      <c r="D77" s="20" t="s">
        <v>2688</v>
      </c>
      <c r="E77" s="11" t="s">
        <v>2687</v>
      </c>
      <c r="F77" s="11" t="s">
        <v>3</v>
      </c>
      <c r="G77" s="11" t="s">
        <v>3051</v>
      </c>
      <c r="H77" s="13">
        <v>50000</v>
      </c>
      <c r="I77" s="11">
        <v>1996</v>
      </c>
      <c r="J77" s="14">
        <v>94156</v>
      </c>
      <c r="K77" s="11" t="s">
        <v>2</v>
      </c>
      <c r="L77" s="11">
        <v>8</v>
      </c>
      <c r="M77" s="11" t="s">
        <v>0</v>
      </c>
      <c r="N77" s="11">
        <v>2013</v>
      </c>
      <c r="O77" s="15">
        <v>1</v>
      </c>
      <c r="P77" s="14">
        <v>20377</v>
      </c>
      <c r="Q77" s="11">
        <v>0.40749999999999997</v>
      </c>
      <c r="R77" s="16">
        <v>82</v>
      </c>
      <c r="S77" s="17">
        <f>SUM($H$2:H77)</f>
        <v>3114600</v>
      </c>
    </row>
    <row r="78" spans="1:19" x14ac:dyDescent="0.2">
      <c r="A78" s="10" t="s">
        <v>1394</v>
      </c>
      <c r="B78" s="11" t="s">
        <v>2816</v>
      </c>
      <c r="C78" s="11">
        <v>1</v>
      </c>
      <c r="D78" s="20" t="s">
        <v>2815</v>
      </c>
      <c r="E78" s="11" t="s">
        <v>2814</v>
      </c>
      <c r="F78" s="11" t="s">
        <v>3</v>
      </c>
      <c r="G78" s="11" t="s">
        <v>3051</v>
      </c>
      <c r="H78" s="13">
        <v>40000</v>
      </c>
      <c r="I78" s="11">
        <v>1997</v>
      </c>
      <c r="J78" s="14">
        <v>106214</v>
      </c>
      <c r="K78" s="11" t="s">
        <v>2</v>
      </c>
      <c r="L78" s="11">
        <v>8</v>
      </c>
      <c r="M78" s="11" t="s">
        <v>0</v>
      </c>
      <c r="N78" s="11">
        <v>2010</v>
      </c>
      <c r="O78" s="15">
        <v>0.9</v>
      </c>
      <c r="P78" s="14">
        <v>17850</v>
      </c>
      <c r="Q78" s="11">
        <v>0.44619999999999999</v>
      </c>
      <c r="R78" s="16">
        <v>83</v>
      </c>
      <c r="S78" s="17">
        <f>SUM($H$2:H78)</f>
        <v>3154600</v>
      </c>
    </row>
    <row r="79" spans="1:19" x14ac:dyDescent="0.2">
      <c r="A79" s="10" t="s">
        <v>1394</v>
      </c>
      <c r="B79" s="11" t="s">
        <v>2810</v>
      </c>
      <c r="C79" s="11">
        <v>1</v>
      </c>
      <c r="D79" s="20" t="s">
        <v>2809</v>
      </c>
      <c r="E79" s="11" t="s">
        <v>2808</v>
      </c>
      <c r="F79" s="11" t="s">
        <v>3</v>
      </c>
      <c r="G79" s="11" t="s">
        <v>3051</v>
      </c>
      <c r="H79" s="13">
        <v>40000</v>
      </c>
      <c r="I79" s="11">
        <v>1997</v>
      </c>
      <c r="J79" s="14">
        <v>105440</v>
      </c>
      <c r="K79" s="11" t="s">
        <v>2</v>
      </c>
      <c r="L79" s="11">
        <v>8</v>
      </c>
      <c r="M79" s="11" t="s">
        <v>0</v>
      </c>
      <c r="N79" s="11">
        <v>2010</v>
      </c>
      <c r="O79" s="15">
        <v>0.9</v>
      </c>
      <c r="P79" s="14">
        <v>17720</v>
      </c>
      <c r="Q79" s="11">
        <v>0.443</v>
      </c>
      <c r="R79" s="16">
        <v>84</v>
      </c>
      <c r="S79" s="17">
        <f>SUM($H$2:H79)</f>
        <v>3194600</v>
      </c>
    </row>
    <row r="80" spans="1:19" x14ac:dyDescent="0.2">
      <c r="A80" s="10" t="s">
        <v>1394</v>
      </c>
      <c r="B80" s="11" t="s">
        <v>2807</v>
      </c>
      <c r="C80" s="11">
        <v>1</v>
      </c>
      <c r="D80" s="20" t="s">
        <v>2806</v>
      </c>
      <c r="E80" s="11" t="s">
        <v>2805</v>
      </c>
      <c r="F80" s="11" t="s">
        <v>3</v>
      </c>
      <c r="G80" s="11" t="s">
        <v>3051</v>
      </c>
      <c r="H80" s="13">
        <v>40000</v>
      </c>
      <c r="I80" s="11">
        <v>1999</v>
      </c>
      <c r="J80" s="14">
        <v>92113</v>
      </c>
      <c r="K80" s="11" t="s">
        <v>2</v>
      </c>
      <c r="L80" s="11">
        <v>8</v>
      </c>
      <c r="M80" s="11" t="s">
        <v>0</v>
      </c>
      <c r="N80" s="11">
        <v>2010</v>
      </c>
      <c r="O80" s="15">
        <v>1</v>
      </c>
      <c r="P80" s="14">
        <v>17639</v>
      </c>
      <c r="Q80" s="11">
        <v>0.441</v>
      </c>
      <c r="R80" s="16">
        <v>85</v>
      </c>
      <c r="S80" s="17">
        <f>SUM($H$2:H80)</f>
        <v>3234600</v>
      </c>
    </row>
    <row r="81" spans="1:19" x14ac:dyDescent="0.2">
      <c r="A81" s="10" t="s">
        <v>1394</v>
      </c>
      <c r="B81" s="11" t="s">
        <v>2584</v>
      </c>
      <c r="C81" s="11">
        <v>1</v>
      </c>
      <c r="D81" s="20" t="s">
        <v>2583</v>
      </c>
      <c r="E81" s="11" t="s">
        <v>2582</v>
      </c>
      <c r="F81" s="11" t="s">
        <v>3</v>
      </c>
      <c r="G81" s="11" t="s">
        <v>3051</v>
      </c>
      <c r="H81" s="13">
        <v>50000</v>
      </c>
      <c r="I81" s="11">
        <v>1999</v>
      </c>
      <c r="J81" s="14">
        <v>91882</v>
      </c>
      <c r="K81" s="11" t="s">
        <v>2</v>
      </c>
      <c r="L81" s="11">
        <v>8</v>
      </c>
      <c r="M81" s="11" t="s">
        <v>0</v>
      </c>
      <c r="N81" s="11">
        <v>2013</v>
      </c>
      <c r="O81" s="15">
        <v>0.9</v>
      </c>
      <c r="P81" s="14">
        <v>20218</v>
      </c>
      <c r="Q81" s="11">
        <v>0.40439999999999998</v>
      </c>
      <c r="R81" s="16">
        <v>86</v>
      </c>
      <c r="S81" s="17">
        <f>SUM($H$2:H81)</f>
        <v>3284600</v>
      </c>
    </row>
    <row r="82" spans="1:19" x14ac:dyDescent="0.2">
      <c r="A82" s="10" t="s">
        <v>1394</v>
      </c>
      <c r="B82" s="11" t="s">
        <v>2804</v>
      </c>
      <c r="C82" s="11">
        <v>1</v>
      </c>
      <c r="D82" s="20" t="s">
        <v>2803</v>
      </c>
      <c r="E82" s="11" t="s">
        <v>2802</v>
      </c>
      <c r="F82" s="11" t="s">
        <v>3</v>
      </c>
      <c r="G82" s="11" t="s">
        <v>3051</v>
      </c>
      <c r="H82" s="13">
        <v>40000</v>
      </c>
      <c r="I82" s="11">
        <v>1995</v>
      </c>
      <c r="J82" s="14">
        <v>116165</v>
      </c>
      <c r="K82" s="11" t="s">
        <v>2</v>
      </c>
      <c r="L82" s="11">
        <v>8</v>
      </c>
      <c r="M82" s="11" t="s">
        <v>0</v>
      </c>
      <c r="N82" s="11">
        <v>2010</v>
      </c>
      <c r="O82" s="15">
        <v>1</v>
      </c>
      <c r="P82" s="14">
        <v>17516</v>
      </c>
      <c r="Q82" s="11">
        <v>0.43790000000000001</v>
      </c>
      <c r="R82" s="16">
        <v>87</v>
      </c>
      <c r="S82" s="17">
        <f>SUM($H$2:H82)</f>
        <v>3324600</v>
      </c>
    </row>
    <row r="83" spans="1:19" x14ac:dyDescent="0.2">
      <c r="A83" s="10" t="s">
        <v>1394</v>
      </c>
      <c r="B83" s="11" t="s">
        <v>2699</v>
      </c>
      <c r="C83" s="11">
        <v>1</v>
      </c>
      <c r="D83" s="20" t="s">
        <v>2698</v>
      </c>
      <c r="E83" s="11" t="s">
        <v>2697</v>
      </c>
      <c r="F83" s="11" t="s">
        <v>3</v>
      </c>
      <c r="G83" s="11" t="s">
        <v>3051</v>
      </c>
      <c r="H83" s="13">
        <v>40000</v>
      </c>
      <c r="I83" s="11">
        <v>1999</v>
      </c>
      <c r="J83" s="14">
        <v>80333</v>
      </c>
      <c r="K83" s="11" t="s">
        <v>2</v>
      </c>
      <c r="L83" s="11">
        <v>8</v>
      </c>
      <c r="M83" s="11" t="s">
        <v>0</v>
      </c>
      <c r="N83" s="11">
        <v>2010</v>
      </c>
      <c r="O83" s="15">
        <v>1</v>
      </c>
      <c r="P83" s="14">
        <v>17360</v>
      </c>
      <c r="Q83" s="11">
        <v>0.434</v>
      </c>
      <c r="R83" s="16">
        <v>88</v>
      </c>
      <c r="S83" s="17">
        <f>SUM($H$2:H83)</f>
        <v>3364600</v>
      </c>
    </row>
    <row r="84" spans="1:19" x14ac:dyDescent="0.2">
      <c r="A84" s="10" t="s">
        <v>1394</v>
      </c>
      <c r="B84" s="11" t="s">
        <v>2773</v>
      </c>
      <c r="C84" s="11">
        <v>2</v>
      </c>
      <c r="D84" s="20" t="s">
        <v>2861</v>
      </c>
      <c r="E84" s="11" t="s">
        <v>2860</v>
      </c>
      <c r="F84" s="11" t="s">
        <v>3</v>
      </c>
      <c r="G84" s="11" t="s">
        <v>3051</v>
      </c>
      <c r="H84" s="13">
        <v>50000</v>
      </c>
      <c r="I84" s="11">
        <v>1998</v>
      </c>
      <c r="J84" s="14">
        <v>114708</v>
      </c>
      <c r="K84" s="11" t="s">
        <v>2</v>
      </c>
      <c r="L84" s="11">
        <v>8</v>
      </c>
      <c r="M84" s="11" t="s">
        <v>0</v>
      </c>
      <c r="N84" s="11">
        <v>2013</v>
      </c>
      <c r="O84" s="15">
        <v>1</v>
      </c>
      <c r="P84" s="14">
        <v>19939</v>
      </c>
      <c r="Q84" s="11">
        <v>0.39879999999999999</v>
      </c>
      <c r="R84" s="16">
        <v>89</v>
      </c>
      <c r="S84" s="17">
        <f>SUM($H$2:H84)</f>
        <v>3414600</v>
      </c>
    </row>
    <row r="85" spans="1:19" x14ac:dyDescent="0.2">
      <c r="A85" s="10" t="s">
        <v>1394</v>
      </c>
      <c r="B85" s="11" t="s">
        <v>2681</v>
      </c>
      <c r="C85" s="11">
        <v>2</v>
      </c>
      <c r="D85" s="20" t="s">
        <v>2680</v>
      </c>
      <c r="E85" s="11" t="s">
        <v>2679</v>
      </c>
      <c r="F85" s="11" t="s">
        <v>3</v>
      </c>
      <c r="G85" s="11" t="s">
        <v>3051</v>
      </c>
      <c r="H85" s="13">
        <v>39800</v>
      </c>
      <c r="I85" s="11">
        <v>1999</v>
      </c>
      <c r="J85" s="14">
        <v>79624</v>
      </c>
      <c r="K85" s="11" t="s">
        <v>59</v>
      </c>
      <c r="L85" s="11">
        <v>8</v>
      </c>
      <c r="M85" s="11" t="s">
        <v>0</v>
      </c>
      <c r="N85" s="11">
        <v>2010</v>
      </c>
      <c r="O85" s="15">
        <v>1</v>
      </c>
      <c r="P85" s="14">
        <v>17207</v>
      </c>
      <c r="Q85" s="11">
        <v>0.43230000000000002</v>
      </c>
      <c r="R85" s="16">
        <v>90</v>
      </c>
      <c r="S85" s="17">
        <f>SUM($H$2:H85)</f>
        <v>3454400</v>
      </c>
    </row>
    <row r="86" spans="1:19" x14ac:dyDescent="0.2">
      <c r="A86" s="10" t="s">
        <v>1394</v>
      </c>
      <c r="B86" s="11" t="s">
        <v>2796</v>
      </c>
      <c r="C86" s="11">
        <v>1</v>
      </c>
      <c r="D86" s="20" t="s">
        <v>2795</v>
      </c>
      <c r="E86" s="11" t="s">
        <v>2794</v>
      </c>
      <c r="F86" s="11" t="s">
        <v>3</v>
      </c>
      <c r="G86" s="11" t="s">
        <v>3051</v>
      </c>
      <c r="H86" s="13">
        <v>40000</v>
      </c>
      <c r="I86" s="11">
        <v>1997</v>
      </c>
      <c r="J86" s="14">
        <v>115847</v>
      </c>
      <c r="K86" s="11" t="s">
        <v>2</v>
      </c>
      <c r="L86" s="11">
        <v>8</v>
      </c>
      <c r="M86" s="11" t="s">
        <v>0</v>
      </c>
      <c r="N86" s="11">
        <v>2010</v>
      </c>
      <c r="O86" s="15">
        <v>1</v>
      </c>
      <c r="P86" s="14">
        <v>17219</v>
      </c>
      <c r="Q86" s="11">
        <v>0.43049999999999999</v>
      </c>
      <c r="R86" s="16">
        <v>91</v>
      </c>
      <c r="S86" s="17">
        <f>SUM($H$2:H86)</f>
        <v>3494400</v>
      </c>
    </row>
    <row r="87" spans="1:19" x14ac:dyDescent="0.2">
      <c r="A87" s="10" t="s">
        <v>1394</v>
      </c>
      <c r="B87" s="11" t="s">
        <v>2430</v>
      </c>
      <c r="C87" s="11">
        <v>1</v>
      </c>
      <c r="D87" s="20" t="s">
        <v>2798</v>
      </c>
      <c r="E87" s="11" t="s">
        <v>2797</v>
      </c>
      <c r="F87" s="11" t="s">
        <v>3</v>
      </c>
      <c r="G87" s="11" t="s">
        <v>3051</v>
      </c>
      <c r="H87" s="13">
        <v>50000</v>
      </c>
      <c r="I87" s="11">
        <v>2002</v>
      </c>
      <c r="J87" s="14">
        <v>112100</v>
      </c>
      <c r="K87" s="11" t="s">
        <v>2</v>
      </c>
      <c r="L87" s="11">
        <v>8</v>
      </c>
      <c r="M87" s="11" t="s">
        <v>0</v>
      </c>
      <c r="N87" s="11">
        <v>2013</v>
      </c>
      <c r="O87" s="15">
        <v>0.9</v>
      </c>
      <c r="P87" s="14">
        <v>19689</v>
      </c>
      <c r="Q87" s="11">
        <v>0.39379999999999998</v>
      </c>
      <c r="R87" s="16">
        <v>92</v>
      </c>
      <c r="S87" s="17">
        <f>SUM($H$2:H87)</f>
        <v>3544400</v>
      </c>
    </row>
    <row r="88" spans="1:19" x14ac:dyDescent="0.2">
      <c r="A88" s="10" t="s">
        <v>1394</v>
      </c>
      <c r="B88" s="11" t="s">
        <v>2801</v>
      </c>
      <c r="C88" s="11">
        <v>1</v>
      </c>
      <c r="D88" s="20" t="s">
        <v>2800</v>
      </c>
      <c r="E88" s="11" t="s">
        <v>2799</v>
      </c>
      <c r="F88" s="11" t="s">
        <v>3</v>
      </c>
      <c r="G88" s="11" t="s">
        <v>3051</v>
      </c>
      <c r="H88" s="13">
        <v>35000</v>
      </c>
      <c r="I88" s="11">
        <v>1996</v>
      </c>
      <c r="J88" s="14">
        <v>126260</v>
      </c>
      <c r="K88" s="11" t="s">
        <v>2</v>
      </c>
      <c r="L88" s="11">
        <v>7</v>
      </c>
      <c r="M88" s="11" t="s">
        <v>0</v>
      </c>
      <c r="N88" s="11">
        <v>2010</v>
      </c>
      <c r="O88" s="15">
        <v>1</v>
      </c>
      <c r="P88" s="14">
        <v>16289</v>
      </c>
      <c r="Q88" s="11">
        <v>0.46539999999999998</v>
      </c>
      <c r="R88" s="16">
        <v>93</v>
      </c>
      <c r="S88" s="17">
        <f>SUM($H$2:H88)</f>
        <v>3579400</v>
      </c>
    </row>
    <row r="89" spans="1:19" x14ac:dyDescent="0.2">
      <c r="A89" s="10" t="s">
        <v>1394</v>
      </c>
      <c r="B89" s="11" t="s">
        <v>88</v>
      </c>
      <c r="C89" s="11">
        <v>3</v>
      </c>
      <c r="D89" s="20" t="s">
        <v>2645</v>
      </c>
      <c r="E89" s="11" t="s">
        <v>3041</v>
      </c>
      <c r="F89" s="11" t="s">
        <v>3</v>
      </c>
      <c r="G89" s="11" t="s">
        <v>3051</v>
      </c>
      <c r="H89" s="13">
        <v>50000</v>
      </c>
      <c r="I89" s="11">
        <v>1997</v>
      </c>
      <c r="J89" s="14">
        <v>90382</v>
      </c>
      <c r="K89" s="11" t="s">
        <v>2</v>
      </c>
      <c r="L89" s="11">
        <v>8</v>
      </c>
      <c r="M89" s="11" t="s">
        <v>0</v>
      </c>
      <c r="N89" s="11">
        <v>2013</v>
      </c>
      <c r="O89" s="15">
        <v>1</v>
      </c>
      <c r="P89" s="14">
        <v>19561</v>
      </c>
      <c r="Q89" s="11">
        <v>0.39119999999999999</v>
      </c>
      <c r="R89" s="16">
        <v>94</v>
      </c>
      <c r="S89" s="17">
        <f>SUM($H$2:H89)</f>
        <v>3629400</v>
      </c>
    </row>
    <row r="90" spans="1:19" x14ac:dyDescent="0.2">
      <c r="A90" s="10" t="s">
        <v>1394</v>
      </c>
      <c r="B90" s="11" t="s">
        <v>2793</v>
      </c>
      <c r="C90" s="11">
        <v>1</v>
      </c>
      <c r="D90" s="20" t="s">
        <v>2792</v>
      </c>
      <c r="E90" s="11" t="s">
        <v>2791</v>
      </c>
      <c r="F90" s="11" t="s">
        <v>3</v>
      </c>
      <c r="G90" s="11" t="s">
        <v>3051</v>
      </c>
      <c r="H90" s="13">
        <v>40000</v>
      </c>
      <c r="I90" s="11">
        <v>2000</v>
      </c>
      <c r="J90" s="14">
        <v>79329</v>
      </c>
      <c r="K90" s="11" t="s">
        <v>2</v>
      </c>
      <c r="L90" s="11">
        <v>8</v>
      </c>
      <c r="M90" s="11" t="s">
        <v>0</v>
      </c>
      <c r="N90" s="11">
        <v>2010</v>
      </c>
      <c r="O90" s="15">
        <v>1</v>
      </c>
      <c r="P90" s="14">
        <v>17143</v>
      </c>
      <c r="Q90" s="11">
        <v>0.42859999999999998</v>
      </c>
      <c r="R90" s="16">
        <v>95</v>
      </c>
      <c r="S90" s="17">
        <f>SUM($H$2:H90)</f>
        <v>3669400</v>
      </c>
    </row>
    <row r="91" spans="1:19" x14ac:dyDescent="0.2">
      <c r="A91" s="10" t="s">
        <v>1394</v>
      </c>
      <c r="B91" s="11" t="s">
        <v>2790</v>
      </c>
      <c r="C91" s="11">
        <v>1</v>
      </c>
      <c r="D91" s="20" t="s">
        <v>2789</v>
      </c>
      <c r="E91" s="11" t="s">
        <v>2788</v>
      </c>
      <c r="F91" s="11" t="s">
        <v>3</v>
      </c>
      <c r="G91" s="11" t="s">
        <v>3051</v>
      </c>
      <c r="H91" s="13">
        <v>50000</v>
      </c>
      <c r="I91" s="11">
        <v>1998</v>
      </c>
      <c r="J91" s="14">
        <v>126772</v>
      </c>
      <c r="K91" s="11" t="s">
        <v>2</v>
      </c>
      <c r="L91" s="11">
        <v>8</v>
      </c>
      <c r="M91" s="11" t="s">
        <v>0</v>
      </c>
      <c r="N91" s="11">
        <v>2013</v>
      </c>
      <c r="O91" s="15">
        <v>1</v>
      </c>
      <c r="P91" s="14">
        <v>19512</v>
      </c>
      <c r="Q91" s="11">
        <v>0.39019999999999999</v>
      </c>
      <c r="R91" s="16">
        <v>96</v>
      </c>
      <c r="S91" s="17">
        <f>SUM($H$2:H91)</f>
        <v>3719400</v>
      </c>
    </row>
    <row r="92" spans="1:19" x14ac:dyDescent="0.2">
      <c r="A92" s="10" t="s">
        <v>1394</v>
      </c>
      <c r="B92" s="11" t="s">
        <v>2675</v>
      </c>
      <c r="C92" s="11">
        <v>1</v>
      </c>
      <c r="D92" s="20" t="s">
        <v>2674</v>
      </c>
      <c r="E92" s="11" t="s">
        <v>2673</v>
      </c>
      <c r="F92" s="11" t="s">
        <v>3</v>
      </c>
      <c r="G92" s="11" t="s">
        <v>3051</v>
      </c>
      <c r="H92" s="13">
        <v>40000</v>
      </c>
      <c r="I92" s="11">
        <v>1998</v>
      </c>
      <c r="J92" s="14">
        <v>100773</v>
      </c>
      <c r="K92" s="11" t="s">
        <v>2</v>
      </c>
      <c r="L92" s="11">
        <v>8</v>
      </c>
      <c r="M92" s="11" t="s">
        <v>0</v>
      </c>
      <c r="N92" s="11">
        <v>2010</v>
      </c>
      <c r="O92" s="15">
        <v>1</v>
      </c>
      <c r="P92" s="14">
        <v>17120</v>
      </c>
      <c r="Q92" s="11">
        <v>0.42799999999999999</v>
      </c>
      <c r="R92" s="16">
        <v>97</v>
      </c>
      <c r="S92" s="17">
        <f>SUM($H$2:H92)</f>
        <v>3759400</v>
      </c>
    </row>
    <row r="93" spans="1:19" x14ac:dyDescent="0.2">
      <c r="A93" s="10" t="s">
        <v>1394</v>
      </c>
      <c r="B93" s="11" t="s">
        <v>2787</v>
      </c>
      <c r="C93" s="11">
        <v>1</v>
      </c>
      <c r="D93" s="20" t="s">
        <v>2786</v>
      </c>
      <c r="E93" s="11" t="s">
        <v>2785</v>
      </c>
      <c r="F93" s="11" t="s">
        <v>3</v>
      </c>
      <c r="G93" s="11" t="s">
        <v>3051</v>
      </c>
      <c r="H93" s="13">
        <v>40000</v>
      </c>
      <c r="I93" s="11">
        <v>1996</v>
      </c>
      <c r="J93" s="14">
        <v>115058</v>
      </c>
      <c r="K93" s="11" t="s">
        <v>2</v>
      </c>
      <c r="L93" s="11">
        <v>8</v>
      </c>
      <c r="M93" s="11" t="s">
        <v>0</v>
      </c>
      <c r="N93" s="11">
        <v>2010</v>
      </c>
      <c r="O93" s="15">
        <v>1</v>
      </c>
      <c r="P93" s="14">
        <v>17101</v>
      </c>
      <c r="Q93" s="11">
        <v>0.42749999999999999</v>
      </c>
      <c r="R93" s="16">
        <v>98</v>
      </c>
      <c r="S93" s="17">
        <f>SUM($H$2:H93)</f>
        <v>3799400</v>
      </c>
    </row>
    <row r="94" spans="1:19" x14ac:dyDescent="0.2">
      <c r="A94" s="10" t="s">
        <v>1394</v>
      </c>
      <c r="B94" s="11" t="s">
        <v>2784</v>
      </c>
      <c r="C94" s="11">
        <v>1</v>
      </c>
      <c r="D94" s="20" t="s">
        <v>2783</v>
      </c>
      <c r="E94" s="11" t="s">
        <v>2782</v>
      </c>
      <c r="F94" s="11" t="s">
        <v>3</v>
      </c>
      <c r="G94" s="11" t="s">
        <v>3051</v>
      </c>
      <c r="H94" s="13">
        <v>40000</v>
      </c>
      <c r="I94" s="11">
        <v>1999</v>
      </c>
      <c r="J94" s="14">
        <v>79036</v>
      </c>
      <c r="K94" s="11" t="s">
        <v>2</v>
      </c>
      <c r="L94" s="11">
        <v>8</v>
      </c>
      <c r="M94" s="11" t="s">
        <v>0</v>
      </c>
      <c r="N94" s="11">
        <v>2010</v>
      </c>
      <c r="O94" s="15">
        <v>0.9</v>
      </c>
      <c r="P94" s="14">
        <v>17079</v>
      </c>
      <c r="Q94" s="11">
        <v>0.42699999999999999</v>
      </c>
      <c r="R94" s="16">
        <v>99</v>
      </c>
      <c r="S94" s="17">
        <f>SUM($H$2:H94)</f>
        <v>3839400</v>
      </c>
    </row>
    <row r="95" spans="1:19" x14ac:dyDescent="0.2">
      <c r="A95" s="10" t="s">
        <v>1394</v>
      </c>
      <c r="B95" s="11" t="s">
        <v>3020</v>
      </c>
      <c r="C95" s="11">
        <v>1</v>
      </c>
      <c r="D95" s="20" t="s">
        <v>3019</v>
      </c>
      <c r="E95" s="11" t="s">
        <v>3018</v>
      </c>
      <c r="F95" s="11" t="s">
        <v>3</v>
      </c>
      <c r="G95" s="11" t="s">
        <v>3051</v>
      </c>
      <c r="H95" s="13">
        <v>40000</v>
      </c>
      <c r="I95" s="11">
        <v>2000</v>
      </c>
      <c r="J95" s="14">
        <v>79023</v>
      </c>
      <c r="K95" s="11" t="s">
        <v>2</v>
      </c>
      <c r="L95" s="11">
        <v>8</v>
      </c>
      <c r="M95" s="11" t="s">
        <v>0</v>
      </c>
      <c r="N95" s="11">
        <v>2010</v>
      </c>
      <c r="O95" s="15">
        <v>0.9</v>
      </c>
      <c r="P95" s="14">
        <v>17077</v>
      </c>
      <c r="Q95" s="11">
        <v>0.4269</v>
      </c>
      <c r="R95" s="16">
        <v>100</v>
      </c>
      <c r="S95" s="17">
        <f>SUM($H$2:H95)</f>
        <v>3879400</v>
      </c>
    </row>
    <row r="96" spans="1:19" x14ac:dyDescent="0.2">
      <c r="A96" s="10" t="s">
        <v>1394</v>
      </c>
      <c r="B96" s="11" t="s">
        <v>2635</v>
      </c>
      <c r="C96" s="11">
        <v>3</v>
      </c>
      <c r="D96" s="20" t="s">
        <v>2634</v>
      </c>
      <c r="E96" s="11" t="s">
        <v>2633</v>
      </c>
      <c r="F96" s="11" t="s">
        <v>3</v>
      </c>
      <c r="G96" s="11" t="s">
        <v>3051</v>
      </c>
      <c r="H96" s="13">
        <v>40000</v>
      </c>
      <c r="I96" s="11">
        <v>2000</v>
      </c>
      <c r="J96" s="14">
        <v>66797</v>
      </c>
      <c r="K96" s="11" t="s">
        <v>2</v>
      </c>
      <c r="L96" s="11">
        <v>8</v>
      </c>
      <c r="M96" s="11" t="s">
        <v>0</v>
      </c>
      <c r="N96" s="11">
        <v>2010</v>
      </c>
      <c r="O96" s="15">
        <v>1</v>
      </c>
      <c r="P96" s="14">
        <v>17020</v>
      </c>
      <c r="Q96" s="11">
        <v>0.42549999999999999</v>
      </c>
      <c r="R96" s="16">
        <v>101</v>
      </c>
      <c r="S96" s="17">
        <f>SUM($H$2:H96)</f>
        <v>3919400</v>
      </c>
    </row>
    <row r="97" spans="1:19" x14ac:dyDescent="0.2">
      <c r="A97" s="10" t="s">
        <v>1394</v>
      </c>
      <c r="B97" s="11" t="s">
        <v>2781</v>
      </c>
      <c r="C97" s="11">
        <v>2</v>
      </c>
      <c r="D97" s="20" t="s">
        <v>2780</v>
      </c>
      <c r="E97" s="11" t="s">
        <v>2779</v>
      </c>
      <c r="F97" s="11" t="s">
        <v>3</v>
      </c>
      <c r="G97" s="11" t="s">
        <v>3051</v>
      </c>
      <c r="H97" s="13">
        <v>40000</v>
      </c>
      <c r="I97" s="11">
        <v>2000</v>
      </c>
      <c r="J97" s="14">
        <v>98668</v>
      </c>
      <c r="K97" s="11" t="s">
        <v>2</v>
      </c>
      <c r="L97" s="11">
        <v>8</v>
      </c>
      <c r="M97" s="11" t="s">
        <v>0</v>
      </c>
      <c r="N97" s="11">
        <v>2010</v>
      </c>
      <c r="O97" s="15">
        <v>0.9</v>
      </c>
      <c r="P97" s="14">
        <v>17005</v>
      </c>
      <c r="Q97" s="11">
        <v>0.42509999999999998</v>
      </c>
      <c r="R97" s="16">
        <v>102</v>
      </c>
      <c r="S97" s="17">
        <f>SUM($H$2:H97)</f>
        <v>3959400</v>
      </c>
    </row>
    <row r="98" spans="1:19" x14ac:dyDescent="0.2">
      <c r="A98" s="10" t="s">
        <v>1394</v>
      </c>
      <c r="B98" s="11" t="s">
        <v>2660</v>
      </c>
      <c r="C98" s="11">
        <v>2</v>
      </c>
      <c r="D98" s="20" t="s">
        <v>2824</v>
      </c>
      <c r="E98" s="11" t="s">
        <v>2823</v>
      </c>
      <c r="F98" s="11" t="s">
        <v>3</v>
      </c>
      <c r="G98" s="11" t="s">
        <v>3051</v>
      </c>
      <c r="H98" s="13">
        <v>40000</v>
      </c>
      <c r="I98" s="11">
        <v>2002</v>
      </c>
      <c r="J98" s="14">
        <v>78496</v>
      </c>
      <c r="K98" s="11" t="s">
        <v>2</v>
      </c>
      <c r="L98" s="11">
        <v>8</v>
      </c>
      <c r="M98" s="11" t="s">
        <v>0</v>
      </c>
      <c r="N98" s="11">
        <v>2010</v>
      </c>
      <c r="O98" s="15">
        <v>1</v>
      </c>
      <c r="P98" s="14">
        <v>16963</v>
      </c>
      <c r="Q98" s="11">
        <v>0.42409999999999998</v>
      </c>
      <c r="R98" s="16">
        <v>103</v>
      </c>
      <c r="S98" s="17">
        <f>SUM($H$2:H98)</f>
        <v>3999400</v>
      </c>
    </row>
    <row r="99" spans="1:19" x14ac:dyDescent="0.2">
      <c r="A99" s="10" t="s">
        <v>1394</v>
      </c>
      <c r="B99" s="11" t="s">
        <v>2672</v>
      </c>
      <c r="C99" s="11">
        <v>1</v>
      </c>
      <c r="D99" s="20" t="s">
        <v>2671</v>
      </c>
      <c r="E99" s="11" t="s">
        <v>2670</v>
      </c>
      <c r="F99" s="11" t="s">
        <v>3</v>
      </c>
      <c r="G99" s="11" t="s">
        <v>3051</v>
      </c>
      <c r="H99" s="13">
        <v>40000</v>
      </c>
      <c r="I99" s="11">
        <v>1998</v>
      </c>
      <c r="J99" s="14">
        <v>99249</v>
      </c>
      <c r="K99" s="11" t="s">
        <v>2</v>
      </c>
      <c r="L99" s="11">
        <v>8</v>
      </c>
      <c r="M99" s="11" t="s">
        <v>0</v>
      </c>
      <c r="N99" s="11">
        <v>2010</v>
      </c>
      <c r="O99" s="15">
        <v>1</v>
      </c>
      <c r="P99" s="14">
        <v>16861</v>
      </c>
      <c r="Q99" s="11">
        <v>0.42149999999999999</v>
      </c>
      <c r="R99" s="16">
        <v>104</v>
      </c>
      <c r="S99" s="17">
        <f>SUM($H$2:H99)</f>
        <v>4039400</v>
      </c>
    </row>
    <row r="100" spans="1:19" x14ac:dyDescent="0.2">
      <c r="A100" s="10" t="s">
        <v>1394</v>
      </c>
      <c r="B100" s="11" t="s">
        <v>401</v>
      </c>
      <c r="C100" s="11">
        <v>1</v>
      </c>
      <c r="D100" s="20" t="s">
        <v>400</v>
      </c>
      <c r="E100" s="11" t="s">
        <v>399</v>
      </c>
      <c r="F100" s="11" t="s">
        <v>3</v>
      </c>
      <c r="G100" s="11" t="s">
        <v>3051</v>
      </c>
      <c r="H100" s="13">
        <v>50000</v>
      </c>
      <c r="I100" s="11">
        <v>1999</v>
      </c>
      <c r="J100" s="14">
        <v>85592</v>
      </c>
      <c r="K100" s="11" t="s">
        <v>2</v>
      </c>
      <c r="L100" s="11">
        <v>8</v>
      </c>
      <c r="M100" s="11" t="s">
        <v>0</v>
      </c>
      <c r="N100" s="11">
        <v>2013</v>
      </c>
      <c r="O100" s="15">
        <v>1</v>
      </c>
      <c r="P100" s="14">
        <v>18834</v>
      </c>
      <c r="Q100" s="11">
        <v>0.37669999999999998</v>
      </c>
      <c r="R100" s="16">
        <v>105</v>
      </c>
      <c r="S100" s="17">
        <f>SUM($H$2:H100)</f>
        <v>4089400</v>
      </c>
    </row>
    <row r="101" spans="1:19" x14ac:dyDescent="0.2">
      <c r="A101" s="10" t="s">
        <v>1394</v>
      </c>
      <c r="B101" s="11" t="s">
        <v>2430</v>
      </c>
      <c r="C101" s="11">
        <v>1</v>
      </c>
      <c r="D101" s="20" t="s">
        <v>2775</v>
      </c>
      <c r="E101" s="11" t="s">
        <v>2774</v>
      </c>
      <c r="F101" s="11" t="s">
        <v>3</v>
      </c>
      <c r="G101" s="11" t="s">
        <v>3051</v>
      </c>
      <c r="H101" s="13">
        <v>40000</v>
      </c>
      <c r="I101" s="11">
        <v>1999</v>
      </c>
      <c r="J101" s="14">
        <v>77552</v>
      </c>
      <c r="K101" s="11" t="s">
        <v>2</v>
      </c>
      <c r="L101" s="11">
        <v>8</v>
      </c>
      <c r="M101" s="11" t="s">
        <v>0</v>
      </c>
      <c r="N101" s="11">
        <v>2010</v>
      </c>
      <c r="O101" s="15">
        <v>1</v>
      </c>
      <c r="P101" s="14">
        <v>16759</v>
      </c>
      <c r="Q101" s="11">
        <v>0.41899999999999998</v>
      </c>
      <c r="R101" s="16">
        <v>106</v>
      </c>
      <c r="S101" s="17">
        <f>SUM($H$2:H101)</f>
        <v>4129400</v>
      </c>
    </row>
    <row r="102" spans="1:19" x14ac:dyDescent="0.2">
      <c r="A102" s="10" t="s">
        <v>1394</v>
      </c>
      <c r="B102" s="11" t="s">
        <v>2770</v>
      </c>
      <c r="C102" s="11">
        <v>1</v>
      </c>
      <c r="D102" s="20" t="s">
        <v>2769</v>
      </c>
      <c r="E102" s="11" t="s">
        <v>2768</v>
      </c>
      <c r="F102" s="11" t="s">
        <v>3</v>
      </c>
      <c r="G102" s="11" t="s">
        <v>3051</v>
      </c>
      <c r="H102" s="13">
        <v>40000</v>
      </c>
      <c r="I102" s="11">
        <v>2001</v>
      </c>
      <c r="J102" s="14">
        <v>77267</v>
      </c>
      <c r="K102" s="11" t="s">
        <v>2</v>
      </c>
      <c r="L102" s="11">
        <v>8</v>
      </c>
      <c r="M102" s="11" t="s">
        <v>0</v>
      </c>
      <c r="N102" s="11">
        <v>2010</v>
      </c>
      <c r="O102" s="15">
        <v>1</v>
      </c>
      <c r="P102" s="14">
        <v>16697</v>
      </c>
      <c r="Q102" s="11">
        <v>0.41739999999999999</v>
      </c>
      <c r="R102" s="16">
        <v>107</v>
      </c>
      <c r="S102" s="17">
        <f>SUM($H$2:H102)</f>
        <v>4169400</v>
      </c>
    </row>
    <row r="103" spans="1:19" x14ac:dyDescent="0.2">
      <c r="A103" s="10" t="s">
        <v>1394</v>
      </c>
      <c r="B103" s="11" t="s">
        <v>2764</v>
      </c>
      <c r="C103" s="11">
        <v>1</v>
      </c>
      <c r="D103" s="20" t="s">
        <v>2763</v>
      </c>
      <c r="E103" s="11" t="s">
        <v>2762</v>
      </c>
      <c r="F103" s="11" t="s">
        <v>3</v>
      </c>
      <c r="G103" s="11" t="s">
        <v>3051</v>
      </c>
      <c r="H103" s="13">
        <v>40000</v>
      </c>
      <c r="I103" s="11">
        <v>1999</v>
      </c>
      <c r="J103" s="14">
        <v>77229</v>
      </c>
      <c r="K103" s="11" t="s">
        <v>2</v>
      </c>
      <c r="L103" s="11">
        <v>8</v>
      </c>
      <c r="M103" s="11" t="s">
        <v>0</v>
      </c>
      <c r="N103" s="11">
        <v>2010</v>
      </c>
      <c r="O103" s="15">
        <v>0.9</v>
      </c>
      <c r="P103" s="14">
        <v>16689</v>
      </c>
      <c r="Q103" s="11">
        <v>0.41720000000000002</v>
      </c>
      <c r="R103" s="16">
        <v>108</v>
      </c>
      <c r="S103" s="17">
        <f>SUM($H$2:H103)</f>
        <v>4209400</v>
      </c>
    </row>
    <row r="104" spans="1:19" x14ac:dyDescent="0.2">
      <c r="A104" s="10" t="s">
        <v>1394</v>
      </c>
      <c r="B104" s="11" t="s">
        <v>2641</v>
      </c>
      <c r="C104" s="11">
        <v>1</v>
      </c>
      <c r="D104" s="20" t="s">
        <v>2640</v>
      </c>
      <c r="E104" s="11" t="s">
        <v>2639</v>
      </c>
      <c r="F104" s="11" t="s">
        <v>3</v>
      </c>
      <c r="G104" s="11" t="s">
        <v>3051</v>
      </c>
      <c r="H104" s="13">
        <v>50000</v>
      </c>
      <c r="I104" s="11">
        <v>2001</v>
      </c>
      <c r="J104" s="14">
        <v>83998</v>
      </c>
      <c r="K104" s="11" t="s">
        <v>2</v>
      </c>
      <c r="L104" s="11">
        <v>8</v>
      </c>
      <c r="M104" s="11" t="s">
        <v>0</v>
      </c>
      <c r="N104" s="11">
        <v>2013</v>
      </c>
      <c r="O104" s="15">
        <v>1</v>
      </c>
      <c r="P104" s="14">
        <v>18483</v>
      </c>
      <c r="Q104" s="11">
        <v>0.36969999999999997</v>
      </c>
      <c r="R104" s="16">
        <v>109</v>
      </c>
      <c r="S104" s="17">
        <f>SUM($H$2:H104)</f>
        <v>4259400</v>
      </c>
    </row>
    <row r="105" spans="1:19" x14ac:dyDescent="0.2">
      <c r="A105" s="10" t="s">
        <v>1394</v>
      </c>
      <c r="B105" s="11" t="s">
        <v>2761</v>
      </c>
      <c r="C105" s="11">
        <v>1</v>
      </c>
      <c r="D105" s="20" t="s">
        <v>2760</v>
      </c>
      <c r="E105" s="11" t="s">
        <v>2759</v>
      </c>
      <c r="F105" s="11" t="s">
        <v>3</v>
      </c>
      <c r="G105" s="11" t="s">
        <v>3051</v>
      </c>
      <c r="H105" s="13">
        <v>40000</v>
      </c>
      <c r="I105" s="11">
        <v>2002</v>
      </c>
      <c r="J105" s="14">
        <v>76811</v>
      </c>
      <c r="K105" s="11" t="s">
        <v>2</v>
      </c>
      <c r="L105" s="11">
        <v>8</v>
      </c>
      <c r="M105" s="11" t="s">
        <v>0</v>
      </c>
      <c r="N105" s="11">
        <v>2010</v>
      </c>
      <c r="O105" s="15">
        <v>1</v>
      </c>
      <c r="P105" s="14">
        <v>16599</v>
      </c>
      <c r="Q105" s="11">
        <v>0.41499999999999998</v>
      </c>
      <c r="R105" s="16">
        <v>110</v>
      </c>
      <c r="S105" s="17">
        <f>SUM($H$2:H105)</f>
        <v>4299400</v>
      </c>
    </row>
    <row r="106" spans="1:19" x14ac:dyDescent="0.2">
      <c r="A106" s="10" t="s">
        <v>1394</v>
      </c>
      <c r="B106" s="11" t="s">
        <v>2755</v>
      </c>
      <c r="C106" s="11">
        <v>1</v>
      </c>
      <c r="D106" s="20" t="s">
        <v>2754</v>
      </c>
      <c r="E106" s="11" t="s">
        <v>2753</v>
      </c>
      <c r="F106" s="11" t="s">
        <v>3</v>
      </c>
      <c r="G106" s="11" t="s">
        <v>3051</v>
      </c>
      <c r="H106" s="13">
        <v>40000</v>
      </c>
      <c r="I106" s="11">
        <v>2001</v>
      </c>
      <c r="J106" s="14">
        <v>96059</v>
      </c>
      <c r="K106" s="11" t="s">
        <v>2</v>
      </c>
      <c r="L106" s="11">
        <v>8</v>
      </c>
      <c r="M106" s="11" t="s">
        <v>0</v>
      </c>
      <c r="N106" s="11">
        <v>2010</v>
      </c>
      <c r="O106" s="15">
        <v>0.9</v>
      </c>
      <c r="P106" s="14">
        <v>16555</v>
      </c>
      <c r="Q106" s="11">
        <v>0.41389999999999999</v>
      </c>
      <c r="R106" s="16">
        <v>111</v>
      </c>
      <c r="S106" s="17">
        <f>SUM($H$2:H106)</f>
        <v>4339400</v>
      </c>
    </row>
    <row r="107" spans="1:19" x14ac:dyDescent="0.2">
      <c r="A107" s="10" t="s">
        <v>1394</v>
      </c>
      <c r="B107" s="11" t="s">
        <v>2648</v>
      </c>
      <c r="C107" s="11">
        <v>1</v>
      </c>
      <c r="D107" s="20" t="s">
        <v>2647</v>
      </c>
      <c r="E107" s="11" t="s">
        <v>2646</v>
      </c>
      <c r="F107" s="11" t="s">
        <v>3</v>
      </c>
      <c r="G107" s="11" t="s">
        <v>3051</v>
      </c>
      <c r="H107" s="13">
        <v>40000</v>
      </c>
      <c r="I107" s="11">
        <v>1999</v>
      </c>
      <c r="J107" s="14">
        <v>76351</v>
      </c>
      <c r="K107" s="11" t="s">
        <v>2</v>
      </c>
      <c r="L107" s="11">
        <v>8</v>
      </c>
      <c r="M107" s="11" t="s">
        <v>0</v>
      </c>
      <c r="N107" s="11">
        <v>2010</v>
      </c>
      <c r="O107" s="15">
        <v>1</v>
      </c>
      <c r="P107" s="14">
        <v>16499</v>
      </c>
      <c r="Q107" s="11">
        <v>0.41249999999999998</v>
      </c>
      <c r="R107" s="16">
        <v>112</v>
      </c>
      <c r="S107" s="17">
        <f>SUM($H$2:H107)</f>
        <v>4379400</v>
      </c>
    </row>
    <row r="108" spans="1:19" x14ac:dyDescent="0.2">
      <c r="A108" s="10" t="s">
        <v>1394</v>
      </c>
      <c r="B108" s="11" t="s">
        <v>2830</v>
      </c>
      <c r="C108" s="11">
        <v>1</v>
      </c>
      <c r="D108" s="20" t="s">
        <v>2829</v>
      </c>
      <c r="E108" s="11" t="s">
        <v>2828</v>
      </c>
      <c r="F108" s="11" t="s">
        <v>3</v>
      </c>
      <c r="G108" s="11" t="s">
        <v>3051</v>
      </c>
      <c r="H108" s="13">
        <v>35000</v>
      </c>
      <c r="I108" s="11">
        <v>1997</v>
      </c>
      <c r="J108" s="14">
        <v>122189</v>
      </c>
      <c r="K108" s="11" t="s">
        <v>2</v>
      </c>
      <c r="L108" s="11">
        <v>7</v>
      </c>
      <c r="M108" s="11" t="s">
        <v>0</v>
      </c>
      <c r="N108" s="11">
        <v>2010</v>
      </c>
      <c r="O108" s="15">
        <v>1</v>
      </c>
      <c r="P108" s="14">
        <v>15327</v>
      </c>
      <c r="Q108" s="11">
        <v>0.43790000000000001</v>
      </c>
      <c r="R108" s="16">
        <v>113</v>
      </c>
      <c r="S108" s="17">
        <f>SUM($H$2:H108)</f>
        <v>4414400</v>
      </c>
    </row>
    <row r="109" spans="1:19" x14ac:dyDescent="0.2">
      <c r="A109" s="10" t="s">
        <v>1394</v>
      </c>
      <c r="B109" s="11" t="s">
        <v>2632</v>
      </c>
      <c r="C109" s="11">
        <v>1</v>
      </c>
      <c r="D109" s="20" t="s">
        <v>2631</v>
      </c>
      <c r="E109" s="11" t="s">
        <v>2630</v>
      </c>
      <c r="F109" s="11" t="s">
        <v>3</v>
      </c>
      <c r="G109" s="11" t="s">
        <v>3051</v>
      </c>
      <c r="H109" s="13">
        <v>40000</v>
      </c>
      <c r="I109" s="11">
        <v>1994</v>
      </c>
      <c r="J109" s="14">
        <v>96132</v>
      </c>
      <c r="K109" s="11" t="s">
        <v>2</v>
      </c>
      <c r="L109" s="11">
        <v>8</v>
      </c>
      <c r="M109" s="11" t="s">
        <v>0</v>
      </c>
      <c r="N109" s="11">
        <v>2010</v>
      </c>
      <c r="O109" s="15">
        <v>1</v>
      </c>
      <c r="P109" s="14">
        <v>16387</v>
      </c>
      <c r="Q109" s="11">
        <v>0.40970000000000001</v>
      </c>
      <c r="R109" s="16">
        <v>114</v>
      </c>
      <c r="S109" s="17">
        <f>SUM($H$2:H109)</f>
        <v>4454400</v>
      </c>
    </row>
    <row r="110" spans="1:19" x14ac:dyDescent="0.2">
      <c r="A110" s="10" t="s">
        <v>1394</v>
      </c>
      <c r="B110" s="11" t="s">
        <v>2740</v>
      </c>
      <c r="C110" s="11">
        <v>1</v>
      </c>
      <c r="D110" s="20" t="s">
        <v>2739</v>
      </c>
      <c r="E110" s="11" t="s">
        <v>2738</v>
      </c>
      <c r="F110" s="11" t="s">
        <v>3</v>
      </c>
      <c r="G110" s="11" t="s">
        <v>3051</v>
      </c>
      <c r="H110" s="13">
        <v>35000</v>
      </c>
      <c r="I110" s="11">
        <v>1993</v>
      </c>
      <c r="J110" s="14">
        <v>115653</v>
      </c>
      <c r="K110" s="11" t="s">
        <v>2</v>
      </c>
      <c r="L110" s="11">
        <v>7</v>
      </c>
      <c r="M110" s="11" t="s">
        <v>0</v>
      </c>
      <c r="N110" s="11">
        <v>2010</v>
      </c>
      <c r="O110" s="15">
        <v>1</v>
      </c>
      <c r="P110" s="14">
        <v>15215</v>
      </c>
      <c r="Q110" s="11">
        <v>0.43469999999999998</v>
      </c>
      <c r="R110" s="16">
        <v>115</v>
      </c>
      <c r="S110" s="17">
        <f>SUM($H$2:H110)</f>
        <v>4489400</v>
      </c>
    </row>
    <row r="111" spans="1:19" x14ac:dyDescent="0.2">
      <c r="A111" s="10" t="s">
        <v>1394</v>
      </c>
      <c r="B111" s="11" t="s">
        <v>2605</v>
      </c>
      <c r="C111" s="11">
        <v>1</v>
      </c>
      <c r="D111" s="20" t="s">
        <v>2604</v>
      </c>
      <c r="E111" s="11" t="s">
        <v>2603</v>
      </c>
      <c r="F111" s="11" t="s">
        <v>3</v>
      </c>
      <c r="G111" s="11" t="s">
        <v>3051</v>
      </c>
      <c r="H111" s="13">
        <v>50000</v>
      </c>
      <c r="I111" s="11">
        <v>2000</v>
      </c>
      <c r="J111" s="14">
        <v>82241</v>
      </c>
      <c r="K111" s="11" t="s">
        <v>2</v>
      </c>
      <c r="L111" s="11">
        <v>8</v>
      </c>
      <c r="M111" s="11" t="s">
        <v>0</v>
      </c>
      <c r="N111" s="11">
        <v>2013</v>
      </c>
      <c r="O111" s="15">
        <v>1</v>
      </c>
      <c r="P111" s="14">
        <v>18096</v>
      </c>
      <c r="Q111" s="11">
        <v>0.3619</v>
      </c>
      <c r="R111" s="16">
        <v>116</v>
      </c>
      <c r="S111" s="17">
        <f>SUM($H$2:H111)</f>
        <v>4539400</v>
      </c>
    </row>
    <row r="112" spans="1:19" x14ac:dyDescent="0.2">
      <c r="A112" s="10" t="s">
        <v>1394</v>
      </c>
      <c r="B112" s="11" t="s">
        <v>2746</v>
      </c>
      <c r="C112" s="11">
        <v>1</v>
      </c>
      <c r="D112" s="20" t="s">
        <v>2745</v>
      </c>
      <c r="E112" s="11" t="s">
        <v>2744</v>
      </c>
      <c r="F112" s="11" t="s">
        <v>3</v>
      </c>
      <c r="G112" s="11" t="s">
        <v>3051</v>
      </c>
      <c r="H112" s="13">
        <v>40000</v>
      </c>
      <c r="I112" s="11">
        <v>2000</v>
      </c>
      <c r="J112" s="14">
        <v>84842</v>
      </c>
      <c r="K112" s="11" t="s">
        <v>2</v>
      </c>
      <c r="L112" s="11">
        <v>8</v>
      </c>
      <c r="M112" s="11" t="s">
        <v>0</v>
      </c>
      <c r="N112" s="11">
        <v>2010</v>
      </c>
      <c r="O112" s="15">
        <v>1</v>
      </c>
      <c r="P112" s="14">
        <v>16247</v>
      </c>
      <c r="Q112" s="11">
        <v>0.40620000000000001</v>
      </c>
      <c r="R112" s="16">
        <v>117</v>
      </c>
      <c r="S112" s="17">
        <f>SUM($H$2:H112)</f>
        <v>4579400</v>
      </c>
    </row>
    <row r="113" spans="1:19" x14ac:dyDescent="0.2">
      <c r="A113" s="10" t="s">
        <v>1394</v>
      </c>
      <c r="B113" s="11" t="s">
        <v>2743</v>
      </c>
      <c r="C113" s="11">
        <v>2</v>
      </c>
      <c r="D113" s="20" t="s">
        <v>2742</v>
      </c>
      <c r="E113" s="11" t="s">
        <v>2741</v>
      </c>
      <c r="F113" s="11" t="s">
        <v>3</v>
      </c>
      <c r="G113" s="11" t="s">
        <v>3051</v>
      </c>
      <c r="H113" s="13">
        <v>39800</v>
      </c>
      <c r="I113" s="11">
        <v>2000</v>
      </c>
      <c r="J113" s="14">
        <v>84616</v>
      </c>
      <c r="K113" s="11" t="s">
        <v>2</v>
      </c>
      <c r="L113" s="11">
        <v>8</v>
      </c>
      <c r="M113" s="11" t="s">
        <v>0</v>
      </c>
      <c r="N113" s="11">
        <v>2010</v>
      </c>
      <c r="O113" s="15">
        <v>1</v>
      </c>
      <c r="P113" s="14">
        <v>16204</v>
      </c>
      <c r="Q113" s="11">
        <v>0.40710000000000002</v>
      </c>
      <c r="R113" s="16">
        <v>118</v>
      </c>
      <c r="S113" s="17">
        <f>SUM($H$2:H113)</f>
        <v>4619200</v>
      </c>
    </row>
    <row r="114" spans="1:19" x14ac:dyDescent="0.2">
      <c r="A114" s="10" t="s">
        <v>1394</v>
      </c>
      <c r="B114" s="11" t="s">
        <v>2501</v>
      </c>
      <c r="C114" s="11">
        <v>1</v>
      </c>
      <c r="D114" s="20" t="s">
        <v>2500</v>
      </c>
      <c r="E114" s="11" t="s">
        <v>2499</v>
      </c>
      <c r="F114" s="11" t="s">
        <v>3</v>
      </c>
      <c r="G114" s="11" t="s">
        <v>3051</v>
      </c>
      <c r="H114" s="13">
        <v>39800</v>
      </c>
      <c r="I114" s="11">
        <v>1999</v>
      </c>
      <c r="J114" s="14">
        <v>74777</v>
      </c>
      <c r="K114" s="11" t="s">
        <v>59</v>
      </c>
      <c r="L114" s="11">
        <v>8</v>
      </c>
      <c r="M114" s="11" t="s">
        <v>0</v>
      </c>
      <c r="N114" s="11">
        <v>2010</v>
      </c>
      <c r="O114" s="15">
        <v>0.9</v>
      </c>
      <c r="P114" s="14">
        <v>16159</v>
      </c>
      <c r="Q114" s="11">
        <v>0.40600000000000003</v>
      </c>
      <c r="R114" s="16">
        <v>119</v>
      </c>
      <c r="S114" s="17">
        <f>SUM($H$2:H114)</f>
        <v>4659000</v>
      </c>
    </row>
    <row r="115" spans="1:19" x14ac:dyDescent="0.2">
      <c r="A115" s="10" t="s">
        <v>1394</v>
      </c>
      <c r="B115" s="11" t="s">
        <v>2210</v>
      </c>
      <c r="C115" s="11">
        <v>3</v>
      </c>
      <c r="D115" s="20" t="s">
        <v>2734</v>
      </c>
      <c r="E115" s="11" t="s">
        <v>2733</v>
      </c>
      <c r="F115" s="11" t="s">
        <v>3</v>
      </c>
      <c r="G115" s="11" t="s">
        <v>3051</v>
      </c>
      <c r="H115" s="13">
        <v>35000</v>
      </c>
      <c r="I115" s="11">
        <v>2006</v>
      </c>
      <c r="J115" s="14">
        <v>105600</v>
      </c>
      <c r="K115" s="11" t="s">
        <v>2</v>
      </c>
      <c r="L115" s="11">
        <v>8</v>
      </c>
      <c r="M115" s="11" t="s">
        <v>0</v>
      </c>
      <c r="N115" s="11">
        <v>2010</v>
      </c>
      <c r="O115" s="15">
        <v>1</v>
      </c>
      <c r="P115" s="14">
        <v>15069</v>
      </c>
      <c r="Q115" s="11">
        <v>0.43049999999999999</v>
      </c>
      <c r="R115" s="16">
        <v>120</v>
      </c>
      <c r="S115" s="17">
        <f>SUM($H$2:H115)</f>
        <v>4694000</v>
      </c>
    </row>
    <row r="116" spans="1:19" x14ac:dyDescent="0.2">
      <c r="A116" s="10" t="s">
        <v>1394</v>
      </c>
      <c r="B116" s="11" t="s">
        <v>2729</v>
      </c>
      <c r="C116" s="11">
        <v>1</v>
      </c>
      <c r="D116" s="20" t="s">
        <v>2728</v>
      </c>
      <c r="E116" s="11" t="s">
        <v>2727</v>
      </c>
      <c r="F116" s="11" t="s">
        <v>3</v>
      </c>
      <c r="G116" s="11" t="s">
        <v>3051</v>
      </c>
      <c r="H116" s="13">
        <v>50000</v>
      </c>
      <c r="I116" s="11">
        <v>2001</v>
      </c>
      <c r="J116" s="14">
        <v>101774</v>
      </c>
      <c r="K116" s="11" t="s">
        <v>2</v>
      </c>
      <c r="L116" s="11">
        <v>8</v>
      </c>
      <c r="M116" s="11" t="s">
        <v>0</v>
      </c>
      <c r="N116" s="11">
        <v>2013</v>
      </c>
      <c r="O116" s="15">
        <v>0.9</v>
      </c>
      <c r="P116" s="14">
        <v>17875</v>
      </c>
      <c r="Q116" s="11">
        <v>0.35749999999999998</v>
      </c>
      <c r="R116" s="16">
        <v>121</v>
      </c>
      <c r="S116" s="17">
        <f>SUM($H$2:H116)</f>
        <v>4744000</v>
      </c>
    </row>
    <row r="117" spans="1:19" x14ac:dyDescent="0.2">
      <c r="A117" s="10" t="s">
        <v>1394</v>
      </c>
      <c r="B117" s="11" t="s">
        <v>2737</v>
      </c>
      <c r="C117" s="11">
        <v>1</v>
      </c>
      <c r="D117" s="20" t="s">
        <v>2736</v>
      </c>
      <c r="E117" s="11" t="s">
        <v>2735</v>
      </c>
      <c r="F117" s="11" t="s">
        <v>3</v>
      </c>
      <c r="G117" s="11" t="s">
        <v>3051</v>
      </c>
      <c r="H117" s="13">
        <v>40000</v>
      </c>
      <c r="I117" s="11">
        <v>1998</v>
      </c>
      <c r="J117" s="14">
        <v>94637</v>
      </c>
      <c r="K117" s="11" t="s">
        <v>2</v>
      </c>
      <c r="L117" s="11">
        <v>8</v>
      </c>
      <c r="M117" s="11" t="s">
        <v>0</v>
      </c>
      <c r="N117" s="11">
        <v>2010</v>
      </c>
      <c r="O117" s="15">
        <v>1</v>
      </c>
      <c r="P117" s="14">
        <v>16077</v>
      </c>
      <c r="Q117" s="11">
        <v>0.40189999999999998</v>
      </c>
      <c r="R117" s="16">
        <v>122</v>
      </c>
      <c r="S117" s="17">
        <f>SUM($H$2:H117)</f>
        <v>4784000</v>
      </c>
    </row>
    <row r="118" spans="1:19" x14ac:dyDescent="0.2">
      <c r="A118" s="10" t="s">
        <v>1394</v>
      </c>
      <c r="B118" s="11" t="s">
        <v>2602</v>
      </c>
      <c r="C118" s="11">
        <v>1</v>
      </c>
      <c r="D118" s="20" t="s">
        <v>2601</v>
      </c>
      <c r="E118" s="11" t="s">
        <v>2600</v>
      </c>
      <c r="F118" s="11" t="s">
        <v>3</v>
      </c>
      <c r="G118" s="11" t="s">
        <v>3051</v>
      </c>
      <c r="H118" s="13">
        <v>40000</v>
      </c>
      <c r="I118" s="11">
        <v>2002</v>
      </c>
      <c r="J118" s="14">
        <v>74219</v>
      </c>
      <c r="K118" s="11" t="s">
        <v>2</v>
      </c>
      <c r="L118" s="11">
        <v>8</v>
      </c>
      <c r="M118" s="11" t="s">
        <v>0</v>
      </c>
      <c r="N118" s="11">
        <v>2010</v>
      </c>
      <c r="O118" s="15">
        <v>1</v>
      </c>
      <c r="P118" s="14">
        <v>16038</v>
      </c>
      <c r="Q118" s="11">
        <v>0.40100000000000002</v>
      </c>
      <c r="R118" s="16">
        <v>123</v>
      </c>
      <c r="S118" s="17">
        <f>SUM($H$2:H118)</f>
        <v>4824000</v>
      </c>
    </row>
    <row r="119" spans="1:19" x14ac:dyDescent="0.2">
      <c r="A119" s="10" t="s">
        <v>1394</v>
      </c>
      <c r="B119" s="11" t="s">
        <v>2726</v>
      </c>
      <c r="C119" s="11">
        <v>1</v>
      </c>
      <c r="D119" s="20" t="s">
        <v>2725</v>
      </c>
      <c r="E119" s="11" t="s">
        <v>2724</v>
      </c>
      <c r="F119" s="11" t="s">
        <v>3</v>
      </c>
      <c r="G119" s="11" t="s">
        <v>3051</v>
      </c>
      <c r="H119" s="13">
        <v>40000</v>
      </c>
      <c r="I119" s="11">
        <v>2001</v>
      </c>
      <c r="J119" s="14">
        <v>73841</v>
      </c>
      <c r="K119" s="11" t="s">
        <v>2</v>
      </c>
      <c r="L119" s="11">
        <v>8</v>
      </c>
      <c r="M119" s="11" t="s">
        <v>0</v>
      </c>
      <c r="N119" s="11">
        <v>2010</v>
      </c>
      <c r="O119" s="15">
        <v>1</v>
      </c>
      <c r="P119" s="14">
        <v>15957</v>
      </c>
      <c r="Q119" s="11">
        <v>0.39889999999999998</v>
      </c>
      <c r="R119" s="16">
        <v>124</v>
      </c>
      <c r="S119" s="17">
        <f>SUM($H$2:H119)</f>
        <v>4864000</v>
      </c>
    </row>
    <row r="120" spans="1:19" x14ac:dyDescent="0.2">
      <c r="A120" s="10" t="s">
        <v>1394</v>
      </c>
      <c r="B120" s="11" t="s">
        <v>2773</v>
      </c>
      <c r="C120" s="11">
        <v>2</v>
      </c>
      <c r="D120" s="20" t="s">
        <v>2772</v>
      </c>
      <c r="E120" s="11" t="s">
        <v>2771</v>
      </c>
      <c r="F120" s="11" t="s">
        <v>3</v>
      </c>
      <c r="G120" s="11" t="s">
        <v>3051</v>
      </c>
      <c r="H120" s="13">
        <v>50000</v>
      </c>
      <c r="I120" s="11">
        <v>1996</v>
      </c>
      <c r="J120" s="14">
        <v>101768</v>
      </c>
      <c r="K120" s="11" t="s">
        <v>2</v>
      </c>
      <c r="L120" s="11">
        <v>8</v>
      </c>
      <c r="M120" s="11" t="s">
        <v>0</v>
      </c>
      <c r="N120" s="11">
        <v>2013</v>
      </c>
      <c r="O120" s="15">
        <v>1</v>
      </c>
      <c r="P120" s="14">
        <v>17504</v>
      </c>
      <c r="Q120" s="11">
        <v>0.35010000000000002</v>
      </c>
      <c r="R120" s="16">
        <v>125</v>
      </c>
      <c r="S120" s="17">
        <f>SUM($H$2:H120)</f>
        <v>4914000</v>
      </c>
    </row>
    <row r="121" spans="1:19" x14ac:dyDescent="0.2">
      <c r="A121" s="10" t="s">
        <v>1394</v>
      </c>
      <c r="B121" s="11" t="s">
        <v>2593</v>
      </c>
      <c r="C121" s="11">
        <v>1</v>
      </c>
      <c r="D121" s="20" t="s">
        <v>2592</v>
      </c>
      <c r="E121" s="11" t="s">
        <v>2591</v>
      </c>
      <c r="F121" s="11" t="s">
        <v>3</v>
      </c>
      <c r="G121" s="11" t="s">
        <v>3051</v>
      </c>
      <c r="H121" s="13">
        <v>40000</v>
      </c>
      <c r="I121" s="11">
        <v>1998</v>
      </c>
      <c r="J121" s="14">
        <v>93586</v>
      </c>
      <c r="K121" s="11" t="s">
        <v>2</v>
      </c>
      <c r="L121" s="11">
        <v>8</v>
      </c>
      <c r="M121" s="11" t="s">
        <v>0</v>
      </c>
      <c r="N121" s="11">
        <v>2010</v>
      </c>
      <c r="O121" s="15">
        <v>1</v>
      </c>
      <c r="P121" s="14">
        <v>15899</v>
      </c>
      <c r="Q121" s="11">
        <v>0.39750000000000002</v>
      </c>
      <c r="R121" s="16">
        <v>126</v>
      </c>
      <c r="S121" s="17">
        <f>SUM($H$2:H121)</f>
        <v>4954000</v>
      </c>
    </row>
    <row r="122" spans="1:19" x14ac:dyDescent="0.2">
      <c r="A122" s="10" t="s">
        <v>1394</v>
      </c>
      <c r="B122" s="11" t="s">
        <v>2723</v>
      </c>
      <c r="C122" s="11">
        <v>1</v>
      </c>
      <c r="D122" s="20" t="s">
        <v>2722</v>
      </c>
      <c r="E122" s="11" t="s">
        <v>2721</v>
      </c>
      <c r="F122" s="11" t="s">
        <v>3</v>
      </c>
      <c r="G122" s="11" t="s">
        <v>3051</v>
      </c>
      <c r="H122" s="13">
        <v>40000</v>
      </c>
      <c r="I122" s="11">
        <v>1997</v>
      </c>
      <c r="J122" s="14">
        <v>106580</v>
      </c>
      <c r="K122" s="11" t="s">
        <v>2</v>
      </c>
      <c r="L122" s="11">
        <v>8</v>
      </c>
      <c r="M122" s="11" t="s">
        <v>0</v>
      </c>
      <c r="N122" s="11">
        <v>2010</v>
      </c>
      <c r="O122" s="15">
        <v>1</v>
      </c>
      <c r="P122" s="14">
        <v>15841</v>
      </c>
      <c r="Q122" s="11">
        <v>0.39600000000000002</v>
      </c>
      <c r="R122" s="16">
        <v>127</v>
      </c>
      <c r="S122" s="17">
        <f>SUM($H$2:H122)</f>
        <v>4994000</v>
      </c>
    </row>
    <row r="123" spans="1:19" x14ac:dyDescent="0.2">
      <c r="A123" s="10" t="s">
        <v>1394</v>
      </c>
      <c r="B123" s="11" t="s">
        <v>2714</v>
      </c>
      <c r="C123" s="11">
        <v>1</v>
      </c>
      <c r="D123" s="20" t="s">
        <v>2713</v>
      </c>
      <c r="E123" s="11" t="s">
        <v>2712</v>
      </c>
      <c r="F123" s="11" t="s">
        <v>3</v>
      </c>
      <c r="G123" s="11" t="s">
        <v>3051</v>
      </c>
      <c r="H123" s="13">
        <v>35000</v>
      </c>
      <c r="I123" s="11">
        <v>2002</v>
      </c>
      <c r="J123" s="14">
        <v>115749</v>
      </c>
      <c r="K123" s="11" t="s">
        <v>2</v>
      </c>
      <c r="L123" s="11">
        <v>7</v>
      </c>
      <c r="M123" s="11" t="s">
        <v>0</v>
      </c>
      <c r="N123" s="11">
        <v>2010</v>
      </c>
      <c r="O123" s="15">
        <v>1</v>
      </c>
      <c r="P123" s="14">
        <v>14774</v>
      </c>
      <c r="Q123" s="11">
        <v>0.42209999999999998</v>
      </c>
      <c r="R123" s="16">
        <v>128</v>
      </c>
      <c r="S123" s="17">
        <f>SUM($H$2:H123)</f>
        <v>5029000</v>
      </c>
    </row>
    <row r="124" spans="1:19" x14ac:dyDescent="0.2">
      <c r="A124" s="10" t="s">
        <v>1394</v>
      </c>
      <c r="B124" s="11" t="s">
        <v>2711</v>
      </c>
      <c r="C124" s="11">
        <v>1</v>
      </c>
      <c r="D124" s="20" t="s">
        <v>2710</v>
      </c>
      <c r="E124" s="11" t="s">
        <v>2709</v>
      </c>
      <c r="F124" s="11" t="s">
        <v>3</v>
      </c>
      <c r="G124" s="11" t="s">
        <v>3051</v>
      </c>
      <c r="H124" s="13">
        <v>40000</v>
      </c>
      <c r="I124" s="11">
        <v>1998</v>
      </c>
      <c r="J124" s="14">
        <v>92107</v>
      </c>
      <c r="K124" s="11" t="s">
        <v>2</v>
      </c>
      <c r="L124" s="11">
        <v>8</v>
      </c>
      <c r="M124" s="11" t="s">
        <v>0</v>
      </c>
      <c r="N124" s="11">
        <v>2010</v>
      </c>
      <c r="O124" s="15">
        <v>1</v>
      </c>
      <c r="P124" s="14">
        <v>15648</v>
      </c>
      <c r="Q124" s="11">
        <v>0.39119999999999999</v>
      </c>
      <c r="R124" s="16">
        <v>129</v>
      </c>
      <c r="S124" s="17">
        <f>SUM($H$2:H124)</f>
        <v>5069000</v>
      </c>
    </row>
    <row r="125" spans="1:19" x14ac:dyDescent="0.2">
      <c r="A125" s="10" t="s">
        <v>1394</v>
      </c>
      <c r="B125" s="11" t="s">
        <v>2705</v>
      </c>
      <c r="C125" s="11">
        <v>1</v>
      </c>
      <c r="D125" s="20" t="s">
        <v>2704</v>
      </c>
      <c r="E125" s="11" t="s">
        <v>2703</v>
      </c>
      <c r="F125" s="11" t="s">
        <v>3</v>
      </c>
      <c r="G125" s="11" t="s">
        <v>3051</v>
      </c>
      <c r="H125" s="13">
        <v>50000</v>
      </c>
      <c r="I125" s="11">
        <v>1999</v>
      </c>
      <c r="J125" s="14">
        <v>78549</v>
      </c>
      <c r="K125" s="11" t="s">
        <v>2</v>
      </c>
      <c r="L125" s="11">
        <v>8</v>
      </c>
      <c r="M125" s="11" t="s">
        <v>0</v>
      </c>
      <c r="N125" s="11">
        <v>2013</v>
      </c>
      <c r="O125" s="15">
        <v>1</v>
      </c>
      <c r="P125" s="14">
        <v>17284</v>
      </c>
      <c r="Q125" s="11">
        <v>0.34570000000000001</v>
      </c>
      <c r="R125" s="16">
        <v>130</v>
      </c>
      <c r="S125" s="17">
        <f>SUM($H$2:H125)</f>
        <v>5119000</v>
      </c>
    </row>
    <row r="126" spans="1:19" x14ac:dyDescent="0.2">
      <c r="A126" s="10" t="s">
        <v>1394</v>
      </c>
      <c r="B126" s="11" t="s">
        <v>2322</v>
      </c>
      <c r="C126" s="11">
        <v>3</v>
      </c>
      <c r="D126" s="20" t="s">
        <v>2506</v>
      </c>
      <c r="E126" s="11" t="s">
        <v>2505</v>
      </c>
      <c r="F126" s="11" t="s">
        <v>3</v>
      </c>
      <c r="G126" s="11" t="s">
        <v>3051</v>
      </c>
      <c r="H126" s="13">
        <v>40000</v>
      </c>
      <c r="I126" s="11">
        <v>1998</v>
      </c>
      <c r="J126" s="14">
        <v>73365</v>
      </c>
      <c r="K126" s="11" t="s">
        <v>2</v>
      </c>
      <c r="L126" s="11">
        <v>8</v>
      </c>
      <c r="M126" s="11" t="s">
        <v>0</v>
      </c>
      <c r="N126" s="11">
        <v>2010</v>
      </c>
      <c r="O126" s="15">
        <v>0.9</v>
      </c>
      <c r="P126" s="14">
        <v>15573</v>
      </c>
      <c r="Q126" s="11">
        <v>0.38929999999999998</v>
      </c>
      <c r="R126" s="16">
        <v>131</v>
      </c>
      <c r="S126" s="17">
        <f>SUM($H$2:H126)</f>
        <v>5159000</v>
      </c>
    </row>
    <row r="127" spans="1:19" x14ac:dyDescent="0.2">
      <c r="A127" s="10" t="s">
        <v>1394</v>
      </c>
      <c r="B127" s="11" t="s">
        <v>2702</v>
      </c>
      <c r="C127" s="11">
        <v>1</v>
      </c>
      <c r="D127" s="20" t="s">
        <v>2701</v>
      </c>
      <c r="E127" s="11" t="s">
        <v>2700</v>
      </c>
      <c r="F127" s="11" t="s">
        <v>3</v>
      </c>
      <c r="G127" s="11" t="s">
        <v>3051</v>
      </c>
      <c r="H127" s="13">
        <v>50000</v>
      </c>
      <c r="I127" s="11">
        <v>2001</v>
      </c>
      <c r="J127" s="14">
        <v>78288</v>
      </c>
      <c r="K127" s="11" t="s">
        <v>2</v>
      </c>
      <c r="L127" s="11">
        <v>8</v>
      </c>
      <c r="M127" s="11" t="s">
        <v>0</v>
      </c>
      <c r="N127" s="11">
        <v>2013</v>
      </c>
      <c r="O127" s="15">
        <v>1</v>
      </c>
      <c r="P127" s="14">
        <v>17226</v>
      </c>
      <c r="Q127" s="11">
        <v>0.34449999999999997</v>
      </c>
      <c r="R127" s="16">
        <v>132</v>
      </c>
      <c r="S127" s="17">
        <f>SUM($H$2:H127)</f>
        <v>5209000</v>
      </c>
    </row>
    <row r="128" spans="1:19" x14ac:dyDescent="0.2">
      <c r="A128" s="10" t="s">
        <v>1394</v>
      </c>
      <c r="B128" s="11" t="s">
        <v>2481</v>
      </c>
      <c r="C128" s="11">
        <v>1</v>
      </c>
      <c r="D128" s="20" t="s">
        <v>2480</v>
      </c>
      <c r="E128" s="11" t="s">
        <v>2479</v>
      </c>
      <c r="F128" s="11" t="s">
        <v>3</v>
      </c>
      <c r="G128" s="11" t="s">
        <v>3051</v>
      </c>
      <c r="H128" s="13">
        <v>40000</v>
      </c>
      <c r="I128" s="11">
        <v>1997</v>
      </c>
      <c r="J128" s="14">
        <v>92269</v>
      </c>
      <c r="K128" s="11" t="s">
        <v>2</v>
      </c>
      <c r="L128" s="11">
        <v>8</v>
      </c>
      <c r="M128" s="11" t="s">
        <v>0</v>
      </c>
      <c r="N128" s="11">
        <v>2010</v>
      </c>
      <c r="O128" s="15">
        <v>1</v>
      </c>
      <c r="P128" s="14">
        <v>15506</v>
      </c>
      <c r="Q128" s="11">
        <v>0.38769999999999999</v>
      </c>
      <c r="R128" s="16">
        <v>133</v>
      </c>
      <c r="S128" s="17">
        <f>SUM($H$2:H128)</f>
        <v>5249000</v>
      </c>
    </row>
    <row r="129" spans="1:19" x14ac:dyDescent="0.2">
      <c r="A129" s="10" t="s">
        <v>1394</v>
      </c>
      <c r="B129" s="11" t="s">
        <v>244</v>
      </c>
      <c r="C129" s="11">
        <v>1</v>
      </c>
      <c r="D129" s="20" t="s">
        <v>2696</v>
      </c>
      <c r="E129" s="11" t="s">
        <v>2695</v>
      </c>
      <c r="F129" s="11" t="s">
        <v>3</v>
      </c>
      <c r="G129" s="11" t="s">
        <v>3051</v>
      </c>
      <c r="H129" s="13">
        <v>35000</v>
      </c>
      <c r="I129" s="11">
        <v>2000</v>
      </c>
      <c r="J129" s="14">
        <v>112136</v>
      </c>
      <c r="K129" s="11" t="s">
        <v>2</v>
      </c>
      <c r="L129" s="11">
        <v>7</v>
      </c>
      <c r="M129" s="11" t="s">
        <v>0</v>
      </c>
      <c r="N129" s="11">
        <v>2010</v>
      </c>
      <c r="O129" s="15">
        <v>1</v>
      </c>
      <c r="P129" s="14">
        <v>14519</v>
      </c>
      <c r="Q129" s="11">
        <v>0.4148</v>
      </c>
      <c r="R129" s="16">
        <v>134</v>
      </c>
      <c r="S129" s="17">
        <f>SUM($H$2:H129)</f>
        <v>5284000</v>
      </c>
    </row>
    <row r="130" spans="1:19" x14ac:dyDescent="0.2">
      <c r="A130" s="10" t="s">
        <v>1394</v>
      </c>
      <c r="B130" s="11" t="s">
        <v>2708</v>
      </c>
      <c r="C130" s="11">
        <v>1</v>
      </c>
      <c r="D130" s="20" t="s">
        <v>2707</v>
      </c>
      <c r="E130" s="11" t="s">
        <v>2706</v>
      </c>
      <c r="F130" s="11" t="s">
        <v>3</v>
      </c>
      <c r="G130" s="11" t="s">
        <v>3051</v>
      </c>
      <c r="H130" s="13">
        <v>40000</v>
      </c>
      <c r="I130" s="11">
        <v>1998</v>
      </c>
      <c r="J130" s="14">
        <v>102579</v>
      </c>
      <c r="K130" s="11" t="s">
        <v>2</v>
      </c>
      <c r="L130" s="11">
        <v>8</v>
      </c>
      <c r="M130" s="11" t="s">
        <v>0</v>
      </c>
      <c r="N130" s="11">
        <v>2010</v>
      </c>
      <c r="O130" s="15">
        <v>1</v>
      </c>
      <c r="P130" s="14">
        <v>15413</v>
      </c>
      <c r="Q130" s="11">
        <v>0.38529999999999998</v>
      </c>
      <c r="R130" s="16">
        <v>135</v>
      </c>
      <c r="S130" s="17">
        <f>SUM($H$2:H130)</f>
        <v>5324000</v>
      </c>
    </row>
    <row r="131" spans="1:19" x14ac:dyDescent="0.2">
      <c r="A131" s="10" t="s">
        <v>1394</v>
      </c>
      <c r="B131" s="11" t="s">
        <v>2361</v>
      </c>
      <c r="C131" s="11">
        <v>1</v>
      </c>
      <c r="D131" s="20" t="s">
        <v>2691</v>
      </c>
      <c r="E131" s="11" t="s">
        <v>2690</v>
      </c>
      <c r="F131" s="11" t="s">
        <v>3</v>
      </c>
      <c r="G131" s="11" t="s">
        <v>3051</v>
      </c>
      <c r="H131" s="13">
        <v>49800</v>
      </c>
      <c r="I131" s="11">
        <v>1998</v>
      </c>
      <c r="J131" s="14">
        <v>98435</v>
      </c>
      <c r="K131" s="11" t="s">
        <v>2</v>
      </c>
      <c r="L131" s="11">
        <v>8</v>
      </c>
      <c r="M131" s="11" t="s">
        <v>0</v>
      </c>
      <c r="N131" s="11">
        <v>2013</v>
      </c>
      <c r="O131" s="15">
        <v>1</v>
      </c>
      <c r="P131" s="14">
        <v>17111</v>
      </c>
      <c r="Q131" s="11">
        <v>0.34360000000000002</v>
      </c>
      <c r="R131" s="16">
        <v>136</v>
      </c>
      <c r="S131" s="17">
        <f>SUM($H$2:H131)</f>
        <v>5373800</v>
      </c>
    </row>
    <row r="132" spans="1:19" x14ac:dyDescent="0.2">
      <c r="A132" s="10" t="s">
        <v>1394</v>
      </c>
      <c r="B132" s="11" t="s">
        <v>2694</v>
      </c>
      <c r="C132" s="11">
        <v>1</v>
      </c>
      <c r="D132" s="20" t="s">
        <v>2693</v>
      </c>
      <c r="E132" s="11" t="s">
        <v>2692</v>
      </c>
      <c r="F132" s="11" t="s">
        <v>3</v>
      </c>
      <c r="G132" s="11" t="s">
        <v>3051</v>
      </c>
      <c r="H132" s="13">
        <v>40000</v>
      </c>
      <c r="I132" s="11">
        <v>1999</v>
      </c>
      <c r="J132" s="14">
        <v>80131</v>
      </c>
      <c r="K132" s="11" t="s">
        <v>2</v>
      </c>
      <c r="L132" s="11">
        <v>8</v>
      </c>
      <c r="M132" s="11" t="s">
        <v>0</v>
      </c>
      <c r="N132" s="11">
        <v>2010</v>
      </c>
      <c r="O132" s="15">
        <v>1</v>
      </c>
      <c r="P132" s="14">
        <v>15345</v>
      </c>
      <c r="Q132" s="11">
        <v>0.3836</v>
      </c>
      <c r="R132" s="16">
        <v>137</v>
      </c>
      <c r="S132" s="17">
        <f>SUM($H$2:H132)</f>
        <v>5413800</v>
      </c>
    </row>
    <row r="133" spans="1:19" x14ac:dyDescent="0.2">
      <c r="A133" s="10" t="s">
        <v>1394</v>
      </c>
      <c r="B133" s="11" t="s">
        <v>2684</v>
      </c>
      <c r="C133" s="11">
        <v>1</v>
      </c>
      <c r="D133" s="20" t="s">
        <v>2683</v>
      </c>
      <c r="E133" s="11" t="s">
        <v>2682</v>
      </c>
      <c r="F133" s="11" t="s">
        <v>3</v>
      </c>
      <c r="G133" s="11" t="s">
        <v>3051</v>
      </c>
      <c r="H133" s="13">
        <v>40000</v>
      </c>
      <c r="I133" s="11">
        <v>1993</v>
      </c>
      <c r="J133" s="14">
        <v>88815</v>
      </c>
      <c r="K133" s="11" t="s">
        <v>2</v>
      </c>
      <c r="L133" s="11">
        <v>8</v>
      </c>
      <c r="M133" s="11" t="s">
        <v>0</v>
      </c>
      <c r="N133" s="11">
        <v>2010</v>
      </c>
      <c r="O133" s="15">
        <v>1</v>
      </c>
      <c r="P133" s="14">
        <v>15318</v>
      </c>
      <c r="Q133" s="11">
        <v>0.38290000000000002</v>
      </c>
      <c r="R133" s="16">
        <v>138</v>
      </c>
      <c r="S133" s="17">
        <f>SUM($H$2:H133)</f>
        <v>5453800</v>
      </c>
    </row>
    <row r="134" spans="1:19" x14ac:dyDescent="0.2">
      <c r="A134" s="10" t="s">
        <v>1394</v>
      </c>
      <c r="B134" s="11" t="s">
        <v>2638</v>
      </c>
      <c r="C134" s="11">
        <v>3</v>
      </c>
      <c r="D134" s="20" t="s">
        <v>2686</v>
      </c>
      <c r="E134" s="11" t="s">
        <v>2685</v>
      </c>
      <c r="F134" s="11" t="s">
        <v>3</v>
      </c>
      <c r="G134" s="11" t="s">
        <v>3051</v>
      </c>
      <c r="H134" s="13">
        <v>39500</v>
      </c>
      <c r="I134" s="11">
        <v>1997</v>
      </c>
      <c r="J134" s="14">
        <v>71937</v>
      </c>
      <c r="K134" s="11" t="s">
        <v>2</v>
      </c>
      <c r="L134" s="11">
        <v>8</v>
      </c>
      <c r="M134" s="11" t="s">
        <v>0</v>
      </c>
      <c r="N134" s="11">
        <v>2010</v>
      </c>
      <c r="O134" s="15">
        <v>1</v>
      </c>
      <c r="P134" s="14">
        <v>15218</v>
      </c>
      <c r="Q134" s="11">
        <v>0.38529999999999998</v>
      </c>
      <c r="R134" s="16">
        <v>139</v>
      </c>
      <c r="S134" s="17">
        <f>SUM($H$2:H134)</f>
        <v>5493300</v>
      </c>
    </row>
    <row r="135" spans="1:19" x14ac:dyDescent="0.2">
      <c r="A135" s="10" t="s">
        <v>1394</v>
      </c>
      <c r="B135" s="11" t="s">
        <v>2678</v>
      </c>
      <c r="C135" s="11">
        <v>1</v>
      </c>
      <c r="D135" s="20" t="s">
        <v>2677</v>
      </c>
      <c r="E135" s="11" t="s">
        <v>2676</v>
      </c>
      <c r="F135" s="11" t="s">
        <v>3</v>
      </c>
      <c r="G135" s="11" t="s">
        <v>3051</v>
      </c>
      <c r="H135" s="13">
        <v>40000</v>
      </c>
      <c r="I135" s="11">
        <v>1999</v>
      </c>
      <c r="J135" s="14">
        <v>70371</v>
      </c>
      <c r="K135" s="11" t="s">
        <v>2</v>
      </c>
      <c r="L135" s="11">
        <v>8</v>
      </c>
      <c r="M135" s="11" t="s">
        <v>0</v>
      </c>
      <c r="N135" s="11">
        <v>2010</v>
      </c>
      <c r="O135" s="15">
        <v>1</v>
      </c>
      <c r="P135" s="14">
        <v>15207</v>
      </c>
      <c r="Q135" s="11">
        <v>0.38019999999999998</v>
      </c>
      <c r="R135" s="16">
        <v>140</v>
      </c>
      <c r="S135" s="17">
        <f>SUM($H$2:H135)</f>
        <v>5533300</v>
      </c>
    </row>
    <row r="136" spans="1:19" x14ac:dyDescent="0.2">
      <c r="A136" s="10" t="s">
        <v>1394</v>
      </c>
      <c r="B136" s="11" t="s">
        <v>2527</v>
      </c>
      <c r="C136" s="11">
        <v>1</v>
      </c>
      <c r="D136" s="20" t="s">
        <v>2526</v>
      </c>
      <c r="E136" s="11" t="s">
        <v>2525</v>
      </c>
      <c r="F136" s="11" t="s">
        <v>3</v>
      </c>
      <c r="G136" s="11" t="s">
        <v>3051</v>
      </c>
      <c r="H136" s="13">
        <v>40000</v>
      </c>
      <c r="I136" s="11">
        <v>1998</v>
      </c>
      <c r="J136" s="14">
        <v>89066</v>
      </c>
      <c r="K136" s="11" t="s">
        <v>2</v>
      </c>
      <c r="L136" s="11">
        <v>8</v>
      </c>
      <c r="M136" s="11" t="s">
        <v>0</v>
      </c>
      <c r="N136" s="11">
        <v>2010</v>
      </c>
      <c r="O136" s="15">
        <v>1</v>
      </c>
      <c r="P136" s="14">
        <v>15131</v>
      </c>
      <c r="Q136" s="11">
        <v>0.37830000000000003</v>
      </c>
      <c r="R136" s="16">
        <v>141</v>
      </c>
      <c r="S136" s="17">
        <f>SUM($H$2:H136)</f>
        <v>5573300</v>
      </c>
    </row>
    <row r="137" spans="1:19" x14ac:dyDescent="0.2">
      <c r="A137" s="10" t="s">
        <v>1394</v>
      </c>
      <c r="B137" s="11" t="s">
        <v>2457</v>
      </c>
      <c r="C137" s="11">
        <v>2</v>
      </c>
      <c r="D137" s="20" t="s">
        <v>2456</v>
      </c>
      <c r="E137" s="11" t="s">
        <v>2455</v>
      </c>
      <c r="F137" s="11" t="s">
        <v>3</v>
      </c>
      <c r="G137" s="11" t="s">
        <v>3051</v>
      </c>
      <c r="H137" s="13">
        <v>50000</v>
      </c>
      <c r="I137" s="11">
        <v>2000</v>
      </c>
      <c r="J137" s="14">
        <v>72740</v>
      </c>
      <c r="K137" s="11" t="s">
        <v>2</v>
      </c>
      <c r="L137" s="11">
        <v>8</v>
      </c>
      <c r="M137" s="11" t="s">
        <v>0</v>
      </c>
      <c r="N137" s="11">
        <v>2013</v>
      </c>
      <c r="O137" s="15">
        <v>1</v>
      </c>
      <c r="P137" s="14">
        <v>16972</v>
      </c>
      <c r="Q137" s="11">
        <v>0.33939999999999998</v>
      </c>
      <c r="R137" s="16">
        <v>142</v>
      </c>
      <c r="S137" s="17">
        <f>SUM($H$2:H137)</f>
        <v>5623300</v>
      </c>
    </row>
    <row r="138" spans="1:19" x14ac:dyDescent="0.2">
      <c r="A138" s="10" t="s">
        <v>1394</v>
      </c>
      <c r="B138" s="11" t="s">
        <v>2669</v>
      </c>
      <c r="C138" s="11">
        <v>1</v>
      </c>
      <c r="D138" s="20" t="s">
        <v>2668</v>
      </c>
      <c r="E138" s="11" t="s">
        <v>2667</v>
      </c>
      <c r="F138" s="11" t="s">
        <v>3</v>
      </c>
      <c r="G138" s="11" t="s">
        <v>3051</v>
      </c>
      <c r="H138" s="13">
        <v>40000</v>
      </c>
      <c r="I138" s="11">
        <v>2000</v>
      </c>
      <c r="J138" s="14">
        <v>68527</v>
      </c>
      <c r="K138" s="11" t="s">
        <v>2</v>
      </c>
      <c r="L138" s="11">
        <v>8</v>
      </c>
      <c r="M138" s="11" t="s">
        <v>0</v>
      </c>
      <c r="N138" s="11">
        <v>2010</v>
      </c>
      <c r="O138" s="15">
        <v>1</v>
      </c>
      <c r="P138" s="14">
        <v>14808</v>
      </c>
      <c r="Q138" s="11">
        <v>0.37019999999999997</v>
      </c>
      <c r="R138" s="16">
        <v>143</v>
      </c>
      <c r="S138" s="17">
        <f>SUM($H$2:H138)</f>
        <v>5663300</v>
      </c>
    </row>
    <row r="139" spans="1:19" x14ac:dyDescent="0.2">
      <c r="A139" s="10" t="s">
        <v>1394</v>
      </c>
      <c r="B139" s="11" t="s">
        <v>2666</v>
      </c>
      <c r="C139" s="11">
        <v>1</v>
      </c>
      <c r="D139" s="20" t="s">
        <v>2665</v>
      </c>
      <c r="E139" s="11" t="s">
        <v>2664</v>
      </c>
      <c r="F139" s="11" t="s">
        <v>3</v>
      </c>
      <c r="G139" s="11" t="s">
        <v>3051</v>
      </c>
      <c r="H139" s="13">
        <v>39800</v>
      </c>
      <c r="I139" s="11">
        <v>2001</v>
      </c>
      <c r="J139" s="14">
        <v>68516</v>
      </c>
      <c r="K139" s="11" t="s">
        <v>2</v>
      </c>
      <c r="L139" s="11">
        <v>8</v>
      </c>
      <c r="M139" s="11" t="s">
        <v>0</v>
      </c>
      <c r="N139" s="11">
        <v>2010</v>
      </c>
      <c r="O139" s="15">
        <v>1</v>
      </c>
      <c r="P139" s="14">
        <v>14806</v>
      </c>
      <c r="Q139" s="11">
        <v>0.372</v>
      </c>
      <c r="R139" s="16">
        <v>144</v>
      </c>
      <c r="S139" s="17">
        <f>SUM($H$2:H139)</f>
        <v>5703100</v>
      </c>
    </row>
    <row r="140" spans="1:19" x14ac:dyDescent="0.2">
      <c r="A140" s="10" t="s">
        <v>1394</v>
      </c>
      <c r="B140" s="11" t="s">
        <v>2717</v>
      </c>
      <c r="C140" s="11">
        <v>2</v>
      </c>
      <c r="D140" s="20" t="s">
        <v>2716</v>
      </c>
      <c r="E140" s="11" t="s">
        <v>2715</v>
      </c>
      <c r="F140" s="11" t="s">
        <v>3</v>
      </c>
      <c r="G140" s="11" t="s">
        <v>3051</v>
      </c>
      <c r="H140" s="13">
        <v>40000</v>
      </c>
      <c r="I140" s="11">
        <v>2000</v>
      </c>
      <c r="J140" s="14">
        <v>68481</v>
      </c>
      <c r="K140" s="11" t="s">
        <v>2</v>
      </c>
      <c r="L140" s="11">
        <v>8</v>
      </c>
      <c r="M140" s="11" t="s">
        <v>0</v>
      </c>
      <c r="N140" s="11">
        <v>2010</v>
      </c>
      <c r="O140" s="15">
        <v>1</v>
      </c>
      <c r="P140" s="14">
        <v>14799</v>
      </c>
      <c r="Q140" s="11">
        <v>0.37</v>
      </c>
      <c r="R140" s="16">
        <v>145</v>
      </c>
      <c r="S140" s="17">
        <f>SUM($H$2:H140)</f>
        <v>5743100</v>
      </c>
    </row>
    <row r="141" spans="1:19" x14ac:dyDescent="0.2">
      <c r="A141" s="10" t="s">
        <v>1394</v>
      </c>
      <c r="B141" s="11" t="s">
        <v>2657</v>
      </c>
      <c r="C141" s="11">
        <v>1</v>
      </c>
      <c r="D141" s="20" t="s">
        <v>2656</v>
      </c>
      <c r="E141" s="11" t="s">
        <v>2655</v>
      </c>
      <c r="F141" s="11" t="s">
        <v>3</v>
      </c>
      <c r="G141" s="11" t="s">
        <v>3051</v>
      </c>
      <c r="H141" s="13">
        <v>40000</v>
      </c>
      <c r="I141" s="11">
        <v>1999</v>
      </c>
      <c r="J141" s="14">
        <v>68230</v>
      </c>
      <c r="K141" s="11" t="s">
        <v>2</v>
      </c>
      <c r="L141" s="11">
        <v>8</v>
      </c>
      <c r="M141" s="11" t="s">
        <v>0</v>
      </c>
      <c r="N141" s="11">
        <v>2010</v>
      </c>
      <c r="O141" s="15">
        <v>1</v>
      </c>
      <c r="P141" s="14">
        <v>14744</v>
      </c>
      <c r="Q141" s="11">
        <v>0.36859999999999998</v>
      </c>
      <c r="R141" s="16">
        <v>146</v>
      </c>
      <c r="S141" s="17">
        <f>SUM($H$2:H141)</f>
        <v>5783100</v>
      </c>
    </row>
    <row r="142" spans="1:19" x14ac:dyDescent="0.2">
      <c r="A142" s="10" t="s">
        <v>1394</v>
      </c>
      <c r="B142" s="11" t="s">
        <v>2663</v>
      </c>
      <c r="C142" s="11">
        <v>1</v>
      </c>
      <c r="D142" s="20" t="s">
        <v>2662</v>
      </c>
      <c r="E142" s="11" t="s">
        <v>2661</v>
      </c>
      <c r="F142" s="11" t="s">
        <v>3</v>
      </c>
      <c r="G142" s="11" t="s">
        <v>3051</v>
      </c>
      <c r="H142" s="13">
        <v>50000</v>
      </c>
      <c r="I142" s="11">
        <v>1999</v>
      </c>
      <c r="J142" s="14">
        <v>80152</v>
      </c>
      <c r="K142" s="11" t="s">
        <v>2</v>
      </c>
      <c r="L142" s="11">
        <v>8</v>
      </c>
      <c r="M142" s="11" t="s">
        <v>0</v>
      </c>
      <c r="N142" s="11">
        <v>2013</v>
      </c>
      <c r="O142" s="15">
        <v>0.9</v>
      </c>
      <c r="P142" s="14">
        <v>16708</v>
      </c>
      <c r="Q142" s="11">
        <v>0.3342</v>
      </c>
      <c r="R142" s="16">
        <v>147</v>
      </c>
      <c r="S142" s="17">
        <f>SUM($H$2:H142)</f>
        <v>5833100</v>
      </c>
    </row>
    <row r="143" spans="1:19" x14ac:dyDescent="0.2">
      <c r="A143" s="10" t="s">
        <v>1394</v>
      </c>
      <c r="B143" s="11" t="s">
        <v>2654</v>
      </c>
      <c r="C143" s="11">
        <v>1</v>
      </c>
      <c r="D143" s="20" t="s">
        <v>2653</v>
      </c>
      <c r="E143" s="11" t="s">
        <v>2652</v>
      </c>
      <c r="F143" s="11" t="s">
        <v>3</v>
      </c>
      <c r="G143" s="11" t="s">
        <v>3051</v>
      </c>
      <c r="H143" s="13">
        <v>40000</v>
      </c>
      <c r="I143" s="11">
        <v>1998</v>
      </c>
      <c r="J143" s="14">
        <v>86747</v>
      </c>
      <c r="K143" s="11" t="s">
        <v>2</v>
      </c>
      <c r="L143" s="11">
        <v>8</v>
      </c>
      <c r="M143" s="11" t="s">
        <v>0</v>
      </c>
      <c r="N143" s="11">
        <v>2010</v>
      </c>
      <c r="O143" s="15">
        <v>1</v>
      </c>
      <c r="P143" s="14">
        <v>14737</v>
      </c>
      <c r="Q143" s="11">
        <v>0.36840000000000001</v>
      </c>
      <c r="R143" s="16">
        <v>148</v>
      </c>
      <c r="S143" s="17">
        <f>SUM($H$2:H143)</f>
        <v>5873100</v>
      </c>
    </row>
    <row r="144" spans="1:19" x14ac:dyDescent="0.2">
      <c r="A144" s="10" t="s">
        <v>1394</v>
      </c>
      <c r="B144" s="11" t="s">
        <v>2651</v>
      </c>
      <c r="C144" s="11">
        <v>1</v>
      </c>
      <c r="D144" s="20" t="s">
        <v>2650</v>
      </c>
      <c r="E144" s="11" t="s">
        <v>2649</v>
      </c>
      <c r="F144" s="11" t="s">
        <v>3</v>
      </c>
      <c r="G144" s="11" t="s">
        <v>3051</v>
      </c>
      <c r="H144" s="13">
        <v>40000</v>
      </c>
      <c r="I144" s="11">
        <v>1998</v>
      </c>
      <c r="J144" s="14">
        <v>86635</v>
      </c>
      <c r="K144" s="11" t="s">
        <v>2</v>
      </c>
      <c r="L144" s="11">
        <v>8</v>
      </c>
      <c r="M144" s="11" t="s">
        <v>0</v>
      </c>
      <c r="N144" s="11">
        <v>2010</v>
      </c>
      <c r="O144" s="15">
        <v>0.9</v>
      </c>
      <c r="P144" s="14">
        <v>14718</v>
      </c>
      <c r="Q144" s="11">
        <v>0.36799999999999999</v>
      </c>
      <c r="R144" s="16">
        <v>149</v>
      </c>
      <c r="S144" s="17">
        <f>SUM($H$2:H144)</f>
        <v>5913100</v>
      </c>
    </row>
    <row r="145" spans="1:19" x14ac:dyDescent="0.2">
      <c r="A145" s="10" t="s">
        <v>1394</v>
      </c>
      <c r="B145" s="11" t="s">
        <v>2644</v>
      </c>
      <c r="C145" s="11">
        <v>1</v>
      </c>
      <c r="D145" s="20" t="s">
        <v>2643</v>
      </c>
      <c r="E145" s="11" t="s">
        <v>2642</v>
      </c>
      <c r="F145" s="11" t="s">
        <v>3</v>
      </c>
      <c r="G145" s="11" t="s">
        <v>3051</v>
      </c>
      <c r="H145" s="13">
        <v>40000</v>
      </c>
      <c r="I145" s="11">
        <v>1999</v>
      </c>
      <c r="J145" s="14">
        <v>75873</v>
      </c>
      <c r="K145" s="11" t="s">
        <v>2</v>
      </c>
      <c r="L145" s="11">
        <v>8</v>
      </c>
      <c r="M145" s="11" t="s">
        <v>0</v>
      </c>
      <c r="N145" s="11">
        <v>2010</v>
      </c>
      <c r="O145" s="15">
        <v>1</v>
      </c>
      <c r="P145" s="14">
        <v>14529</v>
      </c>
      <c r="Q145" s="11">
        <v>0.36320000000000002</v>
      </c>
      <c r="R145" s="16">
        <v>150</v>
      </c>
      <c r="S145" s="17">
        <f>SUM($H$2:H145)</f>
        <v>5953100</v>
      </c>
    </row>
    <row r="146" spans="1:19" x14ac:dyDescent="0.2">
      <c r="A146" s="10" t="s">
        <v>1394</v>
      </c>
      <c r="B146" s="11" t="s">
        <v>2638</v>
      </c>
      <c r="C146" s="11">
        <v>3</v>
      </c>
      <c r="D146" s="20" t="s">
        <v>2637</v>
      </c>
      <c r="E146" s="11" t="s">
        <v>2636</v>
      </c>
      <c r="F146" s="11" t="s">
        <v>3</v>
      </c>
      <c r="G146" s="11" t="s">
        <v>3051</v>
      </c>
      <c r="H146" s="13">
        <v>39500</v>
      </c>
      <c r="I146" s="11">
        <v>1996</v>
      </c>
      <c r="J146" s="14">
        <v>68331</v>
      </c>
      <c r="K146" s="11" t="s">
        <v>2</v>
      </c>
      <c r="L146" s="11">
        <v>8</v>
      </c>
      <c r="M146" s="11" t="s">
        <v>0</v>
      </c>
      <c r="N146" s="11">
        <v>2010</v>
      </c>
      <c r="O146" s="15">
        <v>1</v>
      </c>
      <c r="P146" s="14">
        <v>14455</v>
      </c>
      <c r="Q146" s="11">
        <v>0.3659</v>
      </c>
      <c r="R146" s="16">
        <v>151</v>
      </c>
      <c r="S146" s="17">
        <f>SUM($H$2:H146)</f>
        <v>5992600</v>
      </c>
    </row>
    <row r="147" spans="1:19" x14ac:dyDescent="0.2">
      <c r="A147" s="10" t="s">
        <v>1394</v>
      </c>
      <c r="B147" s="11" t="s">
        <v>2629</v>
      </c>
      <c r="C147" s="11">
        <v>1</v>
      </c>
      <c r="D147" s="20" t="s">
        <v>2628</v>
      </c>
      <c r="E147" s="11" t="s">
        <v>2627</v>
      </c>
      <c r="F147" s="11" t="s">
        <v>3</v>
      </c>
      <c r="G147" s="11" t="s">
        <v>3051</v>
      </c>
      <c r="H147" s="13">
        <v>40000</v>
      </c>
      <c r="I147" s="11">
        <v>2002</v>
      </c>
      <c r="J147" s="14">
        <v>66964</v>
      </c>
      <c r="K147" s="11" t="s">
        <v>2</v>
      </c>
      <c r="L147" s="11">
        <v>8</v>
      </c>
      <c r="M147" s="11" t="s">
        <v>0</v>
      </c>
      <c r="N147" s="11">
        <v>2010</v>
      </c>
      <c r="O147" s="15">
        <v>1</v>
      </c>
      <c r="P147" s="14">
        <v>14471</v>
      </c>
      <c r="Q147" s="11">
        <v>0.36180000000000001</v>
      </c>
      <c r="R147" s="16">
        <v>153</v>
      </c>
      <c r="S147" s="17">
        <f>SUM($H$2:H147)</f>
        <v>6032600</v>
      </c>
    </row>
    <row r="148" spans="1:19" x14ac:dyDescent="0.2">
      <c r="A148" s="10" t="s">
        <v>1394</v>
      </c>
      <c r="B148" s="11" t="s">
        <v>2623</v>
      </c>
      <c r="C148" s="11">
        <v>1</v>
      </c>
      <c r="D148" s="20" t="s">
        <v>2622</v>
      </c>
      <c r="E148" s="11" t="s">
        <v>2621</v>
      </c>
      <c r="F148" s="11" t="s">
        <v>3</v>
      </c>
      <c r="G148" s="11" t="s">
        <v>3051</v>
      </c>
      <c r="H148" s="13">
        <v>39800</v>
      </c>
      <c r="I148" s="11">
        <v>1992</v>
      </c>
      <c r="J148" s="14">
        <v>76938</v>
      </c>
      <c r="K148" s="11" t="s">
        <v>2</v>
      </c>
      <c r="L148" s="11">
        <v>8</v>
      </c>
      <c r="M148" s="11" t="s">
        <v>0</v>
      </c>
      <c r="N148" s="11">
        <v>2010</v>
      </c>
      <c r="O148" s="15">
        <v>1</v>
      </c>
      <c r="P148" s="14">
        <v>14416</v>
      </c>
      <c r="Q148" s="11">
        <v>0.36220000000000002</v>
      </c>
      <c r="R148" s="16">
        <v>154</v>
      </c>
      <c r="S148" s="17">
        <f>SUM($H$2:H148)</f>
        <v>6072400</v>
      </c>
    </row>
    <row r="149" spans="1:19" x14ac:dyDescent="0.2">
      <c r="A149" s="10" t="s">
        <v>1394</v>
      </c>
      <c r="B149" s="11" t="s">
        <v>2620</v>
      </c>
      <c r="C149" s="11">
        <v>1</v>
      </c>
      <c r="D149" s="20" t="s">
        <v>2619</v>
      </c>
      <c r="E149" s="11" t="s">
        <v>2618</v>
      </c>
      <c r="F149" s="11" t="s">
        <v>3</v>
      </c>
      <c r="G149" s="11" t="s">
        <v>3051</v>
      </c>
      <c r="H149" s="13">
        <v>40000</v>
      </c>
      <c r="I149" s="11">
        <v>2000</v>
      </c>
      <c r="J149" s="14">
        <v>75372</v>
      </c>
      <c r="K149" s="11" t="s">
        <v>59</v>
      </c>
      <c r="L149" s="11">
        <v>8</v>
      </c>
      <c r="M149" s="11" t="s">
        <v>0</v>
      </c>
      <c r="N149" s="11">
        <v>2010</v>
      </c>
      <c r="O149" s="15">
        <v>1</v>
      </c>
      <c r="P149" s="14">
        <v>14433</v>
      </c>
      <c r="Q149" s="11">
        <v>0.36080000000000001</v>
      </c>
      <c r="R149" s="16">
        <v>155</v>
      </c>
      <c r="S149" s="17">
        <f>SUM($H$2:H149)</f>
        <v>6112400</v>
      </c>
    </row>
    <row r="150" spans="1:19" x14ac:dyDescent="0.2">
      <c r="A150" s="10" t="s">
        <v>1394</v>
      </c>
      <c r="B150" s="11" t="s">
        <v>2626</v>
      </c>
      <c r="C150" s="11">
        <v>1</v>
      </c>
      <c r="D150" s="20" t="s">
        <v>2625</v>
      </c>
      <c r="E150" s="11" t="s">
        <v>2624</v>
      </c>
      <c r="F150" s="11" t="s">
        <v>3</v>
      </c>
      <c r="G150" s="11" t="s">
        <v>3051</v>
      </c>
      <c r="H150" s="13">
        <v>35000</v>
      </c>
      <c r="I150" s="11">
        <v>1997</v>
      </c>
      <c r="J150" s="14">
        <v>120645</v>
      </c>
      <c r="K150" s="11" t="s">
        <v>2</v>
      </c>
      <c r="L150" s="11">
        <v>7</v>
      </c>
      <c r="M150" s="11" t="s">
        <v>0</v>
      </c>
      <c r="N150" s="11">
        <v>2010</v>
      </c>
      <c r="O150" s="15">
        <v>0.9</v>
      </c>
      <c r="P150" s="14">
        <v>13628</v>
      </c>
      <c r="Q150" s="11">
        <v>0.38940000000000002</v>
      </c>
      <c r="R150" s="16">
        <v>156</v>
      </c>
      <c r="S150" s="17">
        <f>SUM($H$2:H150)</f>
        <v>6147400</v>
      </c>
    </row>
    <row r="151" spans="1:19" x14ac:dyDescent="0.2">
      <c r="A151" s="10" t="s">
        <v>1394</v>
      </c>
      <c r="B151" s="11" t="s">
        <v>2611</v>
      </c>
      <c r="C151" s="11">
        <v>1</v>
      </c>
      <c r="D151" s="20" t="s">
        <v>2610</v>
      </c>
      <c r="E151" s="11" t="s">
        <v>2609</v>
      </c>
      <c r="F151" s="11" t="s">
        <v>3</v>
      </c>
      <c r="G151" s="11" t="s">
        <v>3051</v>
      </c>
      <c r="H151" s="13">
        <v>40000</v>
      </c>
      <c r="I151" s="11">
        <v>1996</v>
      </c>
      <c r="J151" s="14">
        <v>96365</v>
      </c>
      <c r="K151" s="11" t="s">
        <v>2</v>
      </c>
      <c r="L151" s="11">
        <v>8</v>
      </c>
      <c r="M151" s="11" t="s">
        <v>0</v>
      </c>
      <c r="N151" s="11">
        <v>2010</v>
      </c>
      <c r="O151" s="15">
        <v>1</v>
      </c>
      <c r="P151" s="14">
        <v>14323</v>
      </c>
      <c r="Q151" s="11">
        <v>0.35809999999999997</v>
      </c>
      <c r="R151" s="16">
        <v>158</v>
      </c>
      <c r="S151" s="17">
        <f>SUM($H$2:H151)</f>
        <v>6187400</v>
      </c>
    </row>
    <row r="152" spans="1:19" x14ac:dyDescent="0.2">
      <c r="A152" s="10" t="s">
        <v>1394</v>
      </c>
      <c r="B152" s="11" t="s">
        <v>2608</v>
      </c>
      <c r="C152" s="11">
        <v>1</v>
      </c>
      <c r="D152" s="20" t="s">
        <v>2607</v>
      </c>
      <c r="E152" s="11" t="s">
        <v>2606</v>
      </c>
      <c r="F152" s="11" t="s">
        <v>3</v>
      </c>
      <c r="G152" s="11" t="s">
        <v>3051</v>
      </c>
      <c r="H152" s="13">
        <v>40000</v>
      </c>
      <c r="I152" s="11">
        <v>1999</v>
      </c>
      <c r="J152" s="14">
        <v>74657</v>
      </c>
      <c r="K152" s="11" t="s">
        <v>2</v>
      </c>
      <c r="L152" s="11">
        <v>8</v>
      </c>
      <c r="M152" s="11" t="s">
        <v>0</v>
      </c>
      <c r="N152" s="11">
        <v>2010</v>
      </c>
      <c r="O152" s="15">
        <v>1</v>
      </c>
      <c r="P152" s="14">
        <v>14296</v>
      </c>
      <c r="Q152" s="11">
        <v>0.3574</v>
      </c>
      <c r="R152" s="16">
        <v>159</v>
      </c>
      <c r="S152" s="17">
        <f>SUM($H$2:H152)</f>
        <v>6227400</v>
      </c>
    </row>
    <row r="153" spans="1:19" x14ac:dyDescent="0.2">
      <c r="A153" s="10" t="s">
        <v>1394</v>
      </c>
      <c r="B153" s="11" t="s">
        <v>2614</v>
      </c>
      <c r="C153" s="11">
        <v>1</v>
      </c>
      <c r="D153" s="20" t="s">
        <v>2613</v>
      </c>
      <c r="E153" s="11" t="s">
        <v>2612</v>
      </c>
      <c r="F153" s="11" t="s">
        <v>3</v>
      </c>
      <c r="G153" s="11" t="s">
        <v>3051</v>
      </c>
      <c r="H153" s="13">
        <v>35000</v>
      </c>
      <c r="I153" s="11">
        <v>1999</v>
      </c>
      <c r="J153" s="14">
        <v>114940</v>
      </c>
      <c r="K153" s="11" t="s">
        <v>2</v>
      </c>
      <c r="L153" s="11">
        <v>7</v>
      </c>
      <c r="M153" s="11" t="s">
        <v>0</v>
      </c>
      <c r="N153" s="11">
        <v>2010</v>
      </c>
      <c r="O153" s="15">
        <v>1</v>
      </c>
      <c r="P153" s="14">
        <v>13548</v>
      </c>
      <c r="Q153" s="11">
        <v>0.3871</v>
      </c>
      <c r="R153" s="16">
        <v>161</v>
      </c>
      <c r="S153" s="17">
        <f>SUM($H$2:H153)</f>
        <v>6262400</v>
      </c>
    </row>
    <row r="154" spans="1:19" x14ac:dyDescent="0.2">
      <c r="A154" s="10" t="s">
        <v>1394</v>
      </c>
      <c r="B154" s="11" t="s">
        <v>2599</v>
      </c>
      <c r="C154" s="11">
        <v>3</v>
      </c>
      <c r="D154" s="20" t="s">
        <v>2598</v>
      </c>
      <c r="E154" s="11" t="s">
        <v>2597</v>
      </c>
      <c r="F154" s="11" t="s">
        <v>3</v>
      </c>
      <c r="G154" s="11" t="s">
        <v>3051</v>
      </c>
      <c r="H154" s="13">
        <v>40000</v>
      </c>
      <c r="I154" s="11">
        <v>1996</v>
      </c>
      <c r="J154" s="14">
        <v>79860</v>
      </c>
      <c r="K154" s="11" t="s">
        <v>2</v>
      </c>
      <c r="L154" s="11">
        <v>8</v>
      </c>
      <c r="M154" s="11" t="s">
        <v>0</v>
      </c>
      <c r="N154" s="11">
        <v>2010</v>
      </c>
      <c r="O154" s="15">
        <v>1</v>
      </c>
      <c r="P154" s="14">
        <v>14176</v>
      </c>
      <c r="Q154" s="11">
        <v>0.35439999999999999</v>
      </c>
      <c r="R154" s="16">
        <v>163</v>
      </c>
      <c r="S154" s="17">
        <f>SUM($H$2:H154)</f>
        <v>6302400</v>
      </c>
    </row>
    <row r="155" spans="1:19" x14ac:dyDescent="0.2">
      <c r="A155" s="10" t="s">
        <v>1394</v>
      </c>
      <c r="B155" s="11" t="s">
        <v>2596</v>
      </c>
      <c r="C155" s="11">
        <v>1</v>
      </c>
      <c r="D155" s="20" t="s">
        <v>2595</v>
      </c>
      <c r="E155" s="11" t="s">
        <v>2594</v>
      </c>
      <c r="F155" s="11" t="s">
        <v>3</v>
      </c>
      <c r="G155" s="11" t="s">
        <v>3051</v>
      </c>
      <c r="H155" s="13">
        <v>40000</v>
      </c>
      <c r="I155" s="11">
        <v>2001</v>
      </c>
      <c r="J155" s="14">
        <v>65416</v>
      </c>
      <c r="K155" s="11" t="s">
        <v>2</v>
      </c>
      <c r="L155" s="11">
        <v>8</v>
      </c>
      <c r="M155" s="11" t="s">
        <v>0</v>
      </c>
      <c r="N155" s="11">
        <v>2010</v>
      </c>
      <c r="O155" s="15">
        <v>1</v>
      </c>
      <c r="P155" s="14">
        <v>14136</v>
      </c>
      <c r="Q155" s="11">
        <v>0.35339999999999999</v>
      </c>
      <c r="R155" s="16">
        <v>164</v>
      </c>
      <c r="S155" s="17">
        <f>SUM($H$2:H155)</f>
        <v>6342400</v>
      </c>
    </row>
    <row r="156" spans="1:19" x14ac:dyDescent="0.2">
      <c r="A156" s="10" t="s">
        <v>1394</v>
      </c>
      <c r="B156" s="11" t="s">
        <v>2463</v>
      </c>
      <c r="C156" s="11">
        <v>1</v>
      </c>
      <c r="D156" s="20" t="s">
        <v>2462</v>
      </c>
      <c r="E156" s="11" t="s">
        <v>2461</v>
      </c>
      <c r="F156" s="11" t="s">
        <v>3</v>
      </c>
      <c r="G156" s="11" t="s">
        <v>3051</v>
      </c>
      <c r="H156" s="13">
        <v>50000</v>
      </c>
      <c r="I156" s="11">
        <v>1996</v>
      </c>
      <c r="J156" s="14">
        <v>93233</v>
      </c>
      <c r="K156" s="11" t="s">
        <v>2</v>
      </c>
      <c r="L156" s="11">
        <v>8</v>
      </c>
      <c r="M156" s="11" t="s">
        <v>0</v>
      </c>
      <c r="N156" s="11">
        <v>2013</v>
      </c>
      <c r="O156" s="15">
        <v>1</v>
      </c>
      <c r="P156" s="14">
        <v>16036</v>
      </c>
      <c r="Q156" s="11">
        <v>0.32069999999999999</v>
      </c>
      <c r="R156" s="16">
        <v>165</v>
      </c>
      <c r="S156" s="17">
        <f>SUM($H$2:H156)</f>
        <v>6392400</v>
      </c>
    </row>
    <row r="157" spans="1:19" x14ac:dyDescent="0.2">
      <c r="A157" s="10" t="s">
        <v>1394</v>
      </c>
      <c r="B157" s="11" t="s">
        <v>2587</v>
      </c>
      <c r="C157" s="11">
        <v>1</v>
      </c>
      <c r="D157" s="20" t="s">
        <v>2586</v>
      </c>
      <c r="E157" s="11" t="s">
        <v>2585</v>
      </c>
      <c r="F157" s="11" t="s">
        <v>3</v>
      </c>
      <c r="G157" s="11" t="s">
        <v>3051</v>
      </c>
      <c r="H157" s="13">
        <v>40000</v>
      </c>
      <c r="I157" s="11">
        <v>1999</v>
      </c>
      <c r="J157" s="14">
        <v>64507</v>
      </c>
      <c r="K157" s="11" t="s">
        <v>2</v>
      </c>
      <c r="L157" s="11">
        <v>8</v>
      </c>
      <c r="M157" s="11" t="s">
        <v>0</v>
      </c>
      <c r="N157" s="11">
        <v>2010</v>
      </c>
      <c r="O157" s="15">
        <v>1</v>
      </c>
      <c r="P157" s="14">
        <v>13940</v>
      </c>
      <c r="Q157" s="11">
        <v>0.34849999999999998</v>
      </c>
      <c r="R157" s="16">
        <v>166</v>
      </c>
      <c r="S157" s="17">
        <f>SUM($H$2:H157)</f>
        <v>6432400</v>
      </c>
    </row>
    <row r="158" spans="1:19" x14ac:dyDescent="0.2">
      <c r="A158" s="10" t="s">
        <v>1394</v>
      </c>
      <c r="B158" s="11" t="s">
        <v>2581</v>
      </c>
      <c r="C158" s="11">
        <v>1</v>
      </c>
      <c r="D158" s="20" t="s">
        <v>2580</v>
      </c>
      <c r="E158" s="11" t="s">
        <v>2579</v>
      </c>
      <c r="F158" s="11" t="s">
        <v>3</v>
      </c>
      <c r="G158" s="11" t="s">
        <v>3051</v>
      </c>
      <c r="H158" s="13">
        <v>40000</v>
      </c>
      <c r="I158" s="11">
        <v>1997</v>
      </c>
      <c r="J158" s="14">
        <v>82593</v>
      </c>
      <c r="K158" s="11" t="s">
        <v>2</v>
      </c>
      <c r="L158" s="11">
        <v>8</v>
      </c>
      <c r="M158" s="11" t="s">
        <v>0</v>
      </c>
      <c r="N158" s="11">
        <v>2010</v>
      </c>
      <c r="O158" s="15">
        <v>1</v>
      </c>
      <c r="P158" s="14">
        <v>13880</v>
      </c>
      <c r="Q158" s="11">
        <v>0.34699999999999998</v>
      </c>
      <c r="R158" s="16">
        <v>167</v>
      </c>
      <c r="S158" s="17">
        <f>SUM($H$2:H158)</f>
        <v>6472400</v>
      </c>
    </row>
    <row r="159" spans="1:19" x14ac:dyDescent="0.2">
      <c r="A159" s="10" t="s">
        <v>1394</v>
      </c>
      <c r="B159" s="11" t="s">
        <v>2578</v>
      </c>
      <c r="C159" s="11">
        <v>1</v>
      </c>
      <c r="D159" s="20" t="s">
        <v>2577</v>
      </c>
      <c r="E159" s="11" t="s">
        <v>2576</v>
      </c>
      <c r="F159" s="11" t="s">
        <v>3</v>
      </c>
      <c r="G159" s="11" t="s">
        <v>3051</v>
      </c>
      <c r="H159" s="13">
        <v>40000</v>
      </c>
      <c r="I159" s="11">
        <v>1996</v>
      </c>
      <c r="J159" s="14">
        <v>91668</v>
      </c>
      <c r="K159" s="11" t="s">
        <v>2</v>
      </c>
      <c r="L159" s="11">
        <v>8</v>
      </c>
      <c r="M159" s="11" t="s">
        <v>0</v>
      </c>
      <c r="N159" s="11">
        <v>2010</v>
      </c>
      <c r="O159" s="15">
        <v>0.9</v>
      </c>
      <c r="P159" s="14">
        <v>13865</v>
      </c>
      <c r="Q159" s="11">
        <v>0.34660000000000002</v>
      </c>
      <c r="R159" s="16">
        <v>168</v>
      </c>
      <c r="S159" s="17">
        <f>SUM($H$2:H159)</f>
        <v>6512400</v>
      </c>
    </row>
    <row r="160" spans="1:19" x14ac:dyDescent="0.2">
      <c r="A160" s="10" t="s">
        <v>1394</v>
      </c>
      <c r="B160" s="11" t="s">
        <v>2572</v>
      </c>
      <c r="C160" s="11">
        <v>3</v>
      </c>
      <c r="D160" s="20" t="s">
        <v>2571</v>
      </c>
      <c r="E160" s="11" t="s">
        <v>2570</v>
      </c>
      <c r="F160" s="11" t="s">
        <v>3</v>
      </c>
      <c r="G160" s="11" t="s">
        <v>3051</v>
      </c>
      <c r="H160" s="13">
        <v>40000</v>
      </c>
      <c r="I160" s="11">
        <v>1999</v>
      </c>
      <c r="J160" s="14">
        <v>54371</v>
      </c>
      <c r="K160" s="11" t="s">
        <v>2</v>
      </c>
      <c r="L160" s="11">
        <v>8</v>
      </c>
      <c r="M160" s="11" t="s">
        <v>0</v>
      </c>
      <c r="N160" s="11">
        <v>2010</v>
      </c>
      <c r="O160" s="15">
        <v>1</v>
      </c>
      <c r="P160" s="14">
        <v>13854</v>
      </c>
      <c r="Q160" s="11">
        <v>0.3463</v>
      </c>
      <c r="R160" s="16">
        <v>169</v>
      </c>
      <c r="S160" s="17">
        <f>SUM($H$2:H160)</f>
        <v>6552400</v>
      </c>
    </row>
    <row r="161" spans="1:19" x14ac:dyDescent="0.2">
      <c r="A161" s="10" t="s">
        <v>1394</v>
      </c>
      <c r="B161" s="11" t="s">
        <v>2322</v>
      </c>
      <c r="C161" s="11">
        <v>3</v>
      </c>
      <c r="D161" s="20" t="s">
        <v>2321</v>
      </c>
      <c r="E161" s="11" t="s">
        <v>2320</v>
      </c>
      <c r="F161" s="11" t="s">
        <v>3</v>
      </c>
      <c r="G161" s="11" t="s">
        <v>3051</v>
      </c>
      <c r="H161" s="13">
        <v>40000</v>
      </c>
      <c r="I161" s="11">
        <v>2003</v>
      </c>
      <c r="J161" s="14">
        <v>93273</v>
      </c>
      <c r="K161" s="11" t="s">
        <v>2</v>
      </c>
      <c r="L161" s="11">
        <v>8</v>
      </c>
      <c r="M161" s="11" t="s">
        <v>0</v>
      </c>
      <c r="N161" s="11">
        <v>2010</v>
      </c>
      <c r="O161" s="15">
        <v>0.9</v>
      </c>
      <c r="P161" s="14">
        <v>13848</v>
      </c>
      <c r="Q161" s="11">
        <v>0.34620000000000001</v>
      </c>
      <c r="R161" s="16">
        <v>170</v>
      </c>
      <c r="S161" s="17">
        <f>SUM($H$2:H161)</f>
        <v>6592400</v>
      </c>
    </row>
    <row r="162" spans="1:19" x14ac:dyDescent="0.2">
      <c r="A162" s="10" t="s">
        <v>1394</v>
      </c>
      <c r="B162" s="11" t="s">
        <v>2424</v>
      </c>
      <c r="C162" s="11">
        <v>1</v>
      </c>
      <c r="D162" s="20" t="s">
        <v>2423</v>
      </c>
      <c r="E162" s="11" t="s">
        <v>2422</v>
      </c>
      <c r="F162" s="11" t="s">
        <v>3</v>
      </c>
      <c r="G162" s="11" t="s">
        <v>3051</v>
      </c>
      <c r="H162" s="13">
        <v>39800</v>
      </c>
      <c r="I162" s="11">
        <v>2001</v>
      </c>
      <c r="J162" s="14">
        <v>63776</v>
      </c>
      <c r="K162" s="11" t="s">
        <v>2</v>
      </c>
      <c r="L162" s="11">
        <v>8</v>
      </c>
      <c r="M162" s="11" t="s">
        <v>0</v>
      </c>
      <c r="N162" s="11">
        <v>2010</v>
      </c>
      <c r="O162" s="15">
        <v>1</v>
      </c>
      <c r="P162" s="14">
        <v>13782</v>
      </c>
      <c r="Q162" s="11">
        <v>0.3463</v>
      </c>
      <c r="R162" s="16">
        <v>171</v>
      </c>
      <c r="S162" s="17">
        <f>SUM($H$2:H162)</f>
        <v>6632200</v>
      </c>
    </row>
    <row r="163" spans="1:19" x14ac:dyDescent="0.2">
      <c r="A163" s="10" t="s">
        <v>1394</v>
      </c>
      <c r="B163" s="11" t="s">
        <v>2439</v>
      </c>
      <c r="C163" s="11">
        <v>1</v>
      </c>
      <c r="D163" s="20" t="s">
        <v>2438</v>
      </c>
      <c r="E163" s="11" t="s">
        <v>2437</v>
      </c>
      <c r="F163" s="11" t="s">
        <v>3</v>
      </c>
      <c r="G163" s="11" t="s">
        <v>3051</v>
      </c>
      <c r="H163" s="13">
        <v>50000</v>
      </c>
      <c r="I163" s="11">
        <v>1998</v>
      </c>
      <c r="J163" s="14">
        <v>90580</v>
      </c>
      <c r="K163" s="11" t="s">
        <v>2</v>
      </c>
      <c r="L163" s="11">
        <v>8</v>
      </c>
      <c r="M163" s="11" t="s">
        <v>0</v>
      </c>
      <c r="N163" s="11">
        <v>2013</v>
      </c>
      <c r="O163" s="15">
        <v>1</v>
      </c>
      <c r="P163" s="14">
        <v>15745</v>
      </c>
      <c r="Q163" s="11">
        <v>0.31490000000000001</v>
      </c>
      <c r="R163" s="16">
        <v>172</v>
      </c>
      <c r="S163" s="17">
        <f>SUM($H$2:H163)</f>
        <v>6682200</v>
      </c>
    </row>
    <row r="164" spans="1:19" x14ac:dyDescent="0.2">
      <c r="A164" s="10" t="s">
        <v>1394</v>
      </c>
      <c r="B164" s="11" t="s">
        <v>2427</v>
      </c>
      <c r="C164" s="11">
        <v>1</v>
      </c>
      <c r="D164" s="20" t="s">
        <v>2426</v>
      </c>
      <c r="E164" s="11" t="s">
        <v>2425</v>
      </c>
      <c r="F164" s="11" t="s">
        <v>3</v>
      </c>
      <c r="G164" s="11" t="s">
        <v>3051</v>
      </c>
      <c r="H164" s="13">
        <v>40000</v>
      </c>
      <c r="I164" s="11">
        <v>2002</v>
      </c>
      <c r="J164" s="14">
        <v>64022</v>
      </c>
      <c r="K164" s="11" t="s">
        <v>2</v>
      </c>
      <c r="L164" s="11">
        <v>8</v>
      </c>
      <c r="M164" s="11" t="s">
        <v>0</v>
      </c>
      <c r="N164" s="11">
        <v>2010</v>
      </c>
      <c r="O164" s="15">
        <v>1</v>
      </c>
      <c r="P164" s="14">
        <v>13835</v>
      </c>
      <c r="Q164" s="11">
        <v>0.34589999999999999</v>
      </c>
      <c r="R164" s="16">
        <v>173</v>
      </c>
      <c r="S164" s="17">
        <f>SUM($H$2:H164)</f>
        <v>6722200</v>
      </c>
    </row>
    <row r="165" spans="1:19" x14ac:dyDescent="0.2">
      <c r="A165" s="10" t="s">
        <v>1394</v>
      </c>
      <c r="B165" s="11" t="s">
        <v>2569</v>
      </c>
      <c r="C165" s="11">
        <v>1</v>
      </c>
      <c r="D165" s="20" t="s">
        <v>2568</v>
      </c>
      <c r="E165" s="11" t="s">
        <v>2567</v>
      </c>
      <c r="F165" s="11" t="s">
        <v>3</v>
      </c>
      <c r="G165" s="11" t="s">
        <v>3051</v>
      </c>
      <c r="H165" s="13">
        <v>39800</v>
      </c>
      <c r="I165" s="11">
        <v>1993</v>
      </c>
      <c r="J165" s="14">
        <v>79897</v>
      </c>
      <c r="K165" s="11" t="s">
        <v>2</v>
      </c>
      <c r="L165" s="11">
        <v>8</v>
      </c>
      <c r="M165" s="11" t="s">
        <v>0</v>
      </c>
      <c r="N165" s="11">
        <v>2010</v>
      </c>
      <c r="O165" s="15">
        <v>1</v>
      </c>
      <c r="P165" s="14">
        <v>13780</v>
      </c>
      <c r="Q165" s="11">
        <v>0.34620000000000001</v>
      </c>
      <c r="R165" s="16">
        <v>174</v>
      </c>
      <c r="S165" s="17">
        <f>SUM($H$2:H165)</f>
        <v>6762000</v>
      </c>
    </row>
    <row r="166" spans="1:19" x14ac:dyDescent="0.2">
      <c r="A166" s="10" t="s">
        <v>1394</v>
      </c>
      <c r="B166" s="11" t="s">
        <v>2590</v>
      </c>
      <c r="C166" s="11">
        <v>1</v>
      </c>
      <c r="D166" s="20" t="s">
        <v>2589</v>
      </c>
      <c r="E166" s="11" t="s">
        <v>2588</v>
      </c>
      <c r="F166" s="11" t="s">
        <v>3</v>
      </c>
      <c r="G166" s="11" t="s">
        <v>3051</v>
      </c>
      <c r="H166" s="13">
        <v>50000</v>
      </c>
      <c r="I166" s="11">
        <v>2000</v>
      </c>
      <c r="J166" s="14">
        <v>89338</v>
      </c>
      <c r="K166" s="11" t="s">
        <v>2</v>
      </c>
      <c r="L166" s="11">
        <v>8</v>
      </c>
      <c r="M166" s="11" t="s">
        <v>0</v>
      </c>
      <c r="N166" s="11">
        <v>2013</v>
      </c>
      <c r="O166" s="15">
        <v>0.9</v>
      </c>
      <c r="P166" s="14">
        <v>15691</v>
      </c>
      <c r="Q166" s="11">
        <v>0.31380000000000002</v>
      </c>
      <c r="R166" s="16">
        <v>175</v>
      </c>
      <c r="S166" s="17">
        <f>SUM($H$2:H166)</f>
        <v>6812000</v>
      </c>
    </row>
    <row r="167" spans="1:19" x14ac:dyDescent="0.2">
      <c r="A167" s="10" t="s">
        <v>1394</v>
      </c>
      <c r="B167" s="11" t="s">
        <v>2566</v>
      </c>
      <c r="C167" s="11">
        <v>1</v>
      </c>
      <c r="D167" s="20" t="s">
        <v>2565</v>
      </c>
      <c r="E167" s="11" t="s">
        <v>2564</v>
      </c>
      <c r="F167" s="11" t="s">
        <v>3</v>
      </c>
      <c r="G167" s="11" t="s">
        <v>3051</v>
      </c>
      <c r="H167" s="13">
        <v>40000</v>
      </c>
      <c r="I167" s="11">
        <v>2002</v>
      </c>
      <c r="J167" s="14">
        <v>70131</v>
      </c>
      <c r="K167" s="11" t="s">
        <v>2</v>
      </c>
      <c r="L167" s="11">
        <v>8</v>
      </c>
      <c r="M167" s="11" t="s">
        <v>0</v>
      </c>
      <c r="N167" s="11">
        <v>2010</v>
      </c>
      <c r="O167" s="15">
        <v>0.9</v>
      </c>
      <c r="P167" s="14">
        <v>13777</v>
      </c>
      <c r="Q167" s="11">
        <v>0.34439999999999998</v>
      </c>
      <c r="R167" s="16">
        <v>176</v>
      </c>
      <c r="S167" s="17">
        <f>SUM($H$2:H167)</f>
        <v>6852000</v>
      </c>
    </row>
    <row r="168" spans="1:19" x14ac:dyDescent="0.2">
      <c r="A168" s="10" t="s">
        <v>1394</v>
      </c>
      <c r="B168" s="11" t="s">
        <v>2575</v>
      </c>
      <c r="C168" s="11">
        <v>1</v>
      </c>
      <c r="D168" s="20" t="s">
        <v>2574</v>
      </c>
      <c r="E168" s="11" t="s">
        <v>2573</v>
      </c>
      <c r="F168" s="11" t="s">
        <v>3</v>
      </c>
      <c r="G168" s="11" t="s">
        <v>3051</v>
      </c>
      <c r="H168" s="13">
        <v>50000</v>
      </c>
      <c r="I168" s="11">
        <v>2001</v>
      </c>
      <c r="J168" s="14">
        <v>70905</v>
      </c>
      <c r="K168" s="11" t="s">
        <v>2</v>
      </c>
      <c r="L168" s="11">
        <v>8</v>
      </c>
      <c r="M168" s="11" t="s">
        <v>0</v>
      </c>
      <c r="N168" s="11">
        <v>2013</v>
      </c>
      <c r="O168" s="15">
        <v>1</v>
      </c>
      <c r="P168" s="14">
        <v>15602</v>
      </c>
      <c r="Q168" s="11">
        <v>0.312</v>
      </c>
      <c r="R168" s="16">
        <v>177</v>
      </c>
      <c r="S168" s="17">
        <f>SUM($H$2:H168)</f>
        <v>6902000</v>
      </c>
    </row>
    <row r="169" spans="1:19" x14ac:dyDescent="0.2">
      <c r="A169" s="10" t="s">
        <v>1394</v>
      </c>
      <c r="B169" s="11" t="s">
        <v>1565</v>
      </c>
      <c r="C169" s="11">
        <v>3</v>
      </c>
      <c r="D169" s="20" t="s">
        <v>2560</v>
      </c>
      <c r="E169" s="11" t="s">
        <v>2559</v>
      </c>
      <c r="F169" s="11" t="s">
        <v>3</v>
      </c>
      <c r="G169" s="11" t="s">
        <v>3051</v>
      </c>
      <c r="H169" s="13">
        <v>40000</v>
      </c>
      <c r="I169" s="11">
        <v>1998</v>
      </c>
      <c r="J169" s="14">
        <v>64739</v>
      </c>
      <c r="K169" s="11" t="s">
        <v>2</v>
      </c>
      <c r="L169" s="11">
        <v>8</v>
      </c>
      <c r="M169" s="11" t="s">
        <v>0</v>
      </c>
      <c r="N169" s="11">
        <v>2010</v>
      </c>
      <c r="O169" s="15">
        <v>1</v>
      </c>
      <c r="P169" s="14">
        <v>13742</v>
      </c>
      <c r="Q169" s="11">
        <v>0.34360000000000002</v>
      </c>
      <c r="R169" s="16">
        <v>178</v>
      </c>
      <c r="S169" s="17">
        <f>SUM($H$2:H169)</f>
        <v>6942000</v>
      </c>
    </row>
    <row r="170" spans="1:19" x14ac:dyDescent="0.2">
      <c r="A170" s="10" t="s">
        <v>1394</v>
      </c>
      <c r="B170" s="11" t="s">
        <v>2563</v>
      </c>
      <c r="C170" s="11">
        <v>1</v>
      </c>
      <c r="D170" s="20" t="s">
        <v>2562</v>
      </c>
      <c r="E170" s="11" t="s">
        <v>2561</v>
      </c>
      <c r="F170" s="11" t="s">
        <v>3</v>
      </c>
      <c r="G170" s="11" t="s">
        <v>3051</v>
      </c>
      <c r="H170" s="13">
        <v>35000</v>
      </c>
      <c r="I170" s="11">
        <v>1999</v>
      </c>
      <c r="J170" s="14">
        <v>108975</v>
      </c>
      <c r="K170" s="11" t="s">
        <v>2</v>
      </c>
      <c r="L170" s="11">
        <v>7</v>
      </c>
      <c r="M170" s="11" t="s">
        <v>0</v>
      </c>
      <c r="N170" s="11">
        <v>2010</v>
      </c>
      <c r="O170" s="15">
        <v>1</v>
      </c>
      <c r="P170" s="14">
        <v>12845</v>
      </c>
      <c r="Q170" s="11">
        <v>0.36699999999999999</v>
      </c>
      <c r="R170" s="16">
        <v>179</v>
      </c>
      <c r="S170" s="17">
        <f>SUM($H$2:H170)</f>
        <v>6977000</v>
      </c>
    </row>
    <row r="171" spans="1:19" x14ac:dyDescent="0.2">
      <c r="A171" s="10" t="s">
        <v>1394</v>
      </c>
      <c r="B171" s="11" t="s">
        <v>2413</v>
      </c>
      <c r="C171" s="11">
        <v>1</v>
      </c>
      <c r="D171" s="20" t="s">
        <v>2412</v>
      </c>
      <c r="E171" s="11" t="s">
        <v>2411</v>
      </c>
      <c r="F171" s="11" t="s">
        <v>3</v>
      </c>
      <c r="G171" s="11" t="s">
        <v>3051</v>
      </c>
      <c r="H171" s="13">
        <v>40000</v>
      </c>
      <c r="I171" s="11">
        <v>2000</v>
      </c>
      <c r="J171" s="14">
        <v>63414</v>
      </c>
      <c r="K171" s="11" t="s">
        <v>2</v>
      </c>
      <c r="L171" s="11">
        <v>8</v>
      </c>
      <c r="M171" s="11" t="s">
        <v>0</v>
      </c>
      <c r="N171" s="11">
        <v>2010</v>
      </c>
      <c r="O171" s="15">
        <v>1</v>
      </c>
      <c r="P171" s="14">
        <v>13704</v>
      </c>
      <c r="Q171" s="11">
        <v>0.34260000000000002</v>
      </c>
      <c r="R171" s="16">
        <v>180</v>
      </c>
      <c r="S171" s="17">
        <f>SUM($H$2:H171)</f>
        <v>7017000</v>
      </c>
    </row>
    <row r="172" spans="1:19" x14ac:dyDescent="0.2">
      <c r="A172" s="10" t="s">
        <v>1394</v>
      </c>
      <c r="B172" s="11" t="s">
        <v>2558</v>
      </c>
      <c r="C172" s="11">
        <v>1</v>
      </c>
      <c r="D172" s="20" t="s">
        <v>2557</v>
      </c>
      <c r="E172" s="11" t="s">
        <v>2556</v>
      </c>
      <c r="F172" s="11" t="s">
        <v>3</v>
      </c>
      <c r="G172" s="11" t="s">
        <v>3051</v>
      </c>
      <c r="H172" s="13">
        <v>40000</v>
      </c>
      <c r="I172" s="11">
        <v>1999</v>
      </c>
      <c r="J172" s="14">
        <v>79274</v>
      </c>
      <c r="K172" s="11" t="s">
        <v>2</v>
      </c>
      <c r="L172" s="11">
        <v>8</v>
      </c>
      <c r="M172" s="11" t="s">
        <v>0</v>
      </c>
      <c r="N172" s="11">
        <v>2010</v>
      </c>
      <c r="O172" s="15">
        <v>0.9</v>
      </c>
      <c r="P172" s="14">
        <v>13663</v>
      </c>
      <c r="Q172" s="11">
        <v>0.34160000000000001</v>
      </c>
      <c r="R172" s="16">
        <v>181</v>
      </c>
      <c r="S172" s="17">
        <f>SUM($H$2:H172)</f>
        <v>7057000</v>
      </c>
    </row>
    <row r="173" spans="1:19" x14ac:dyDescent="0.2">
      <c r="A173" s="10" t="s">
        <v>1394</v>
      </c>
      <c r="B173" s="11" t="s">
        <v>2396</v>
      </c>
      <c r="C173" s="11">
        <v>1</v>
      </c>
      <c r="D173" s="20" t="s">
        <v>2395</v>
      </c>
      <c r="E173" s="11" t="s">
        <v>2394</v>
      </c>
      <c r="F173" s="11" t="s">
        <v>3</v>
      </c>
      <c r="G173" s="11" t="s">
        <v>3051</v>
      </c>
      <c r="H173" s="13">
        <v>40000</v>
      </c>
      <c r="I173" s="11">
        <v>1996</v>
      </c>
      <c r="J173" s="14">
        <v>81261</v>
      </c>
      <c r="K173" s="11" t="s">
        <v>59</v>
      </c>
      <c r="L173" s="11">
        <v>8</v>
      </c>
      <c r="M173" s="11" t="s">
        <v>0</v>
      </c>
      <c r="N173" s="11">
        <v>2010</v>
      </c>
      <c r="O173" s="15">
        <v>1</v>
      </c>
      <c r="P173" s="14">
        <v>13656</v>
      </c>
      <c r="Q173" s="11">
        <v>0.34139999999999998</v>
      </c>
      <c r="R173" s="16">
        <v>182</v>
      </c>
      <c r="S173" s="17">
        <f>SUM($H$2:H173)</f>
        <v>7097000</v>
      </c>
    </row>
    <row r="174" spans="1:19" x14ac:dyDescent="0.2">
      <c r="A174" s="10" t="s">
        <v>1394</v>
      </c>
      <c r="B174" s="11" t="s">
        <v>2555</v>
      </c>
      <c r="C174" s="11">
        <v>1</v>
      </c>
      <c r="D174" s="20" t="s">
        <v>2554</v>
      </c>
      <c r="E174" s="11" t="s">
        <v>2553</v>
      </c>
      <c r="F174" s="11" t="s">
        <v>3</v>
      </c>
      <c r="G174" s="11" t="s">
        <v>3051</v>
      </c>
      <c r="H174" s="13">
        <v>40000</v>
      </c>
      <c r="I174" s="11">
        <v>1998</v>
      </c>
      <c r="J174" s="14">
        <v>90749</v>
      </c>
      <c r="K174" s="11" t="s">
        <v>2</v>
      </c>
      <c r="L174" s="11">
        <v>8</v>
      </c>
      <c r="M174" s="11" t="s">
        <v>0</v>
      </c>
      <c r="N174" s="11">
        <v>2010</v>
      </c>
      <c r="O174" s="15">
        <v>1</v>
      </c>
      <c r="P174" s="14">
        <v>13636</v>
      </c>
      <c r="Q174" s="11">
        <v>0.34089999999999998</v>
      </c>
      <c r="R174" s="16">
        <v>184</v>
      </c>
      <c r="S174" s="17">
        <f>SUM($H$2:H174)</f>
        <v>7137000</v>
      </c>
    </row>
    <row r="175" spans="1:19" x14ac:dyDescent="0.2">
      <c r="A175" s="10" t="s">
        <v>1394</v>
      </c>
      <c r="B175" s="11" t="s">
        <v>2660</v>
      </c>
      <c r="C175" s="11">
        <v>2</v>
      </c>
      <c r="D175" s="20" t="s">
        <v>2659</v>
      </c>
      <c r="E175" s="11" t="s">
        <v>2658</v>
      </c>
      <c r="F175" s="11" t="s">
        <v>3</v>
      </c>
      <c r="G175" s="11" t="s">
        <v>3051</v>
      </c>
      <c r="H175" s="13">
        <v>40000</v>
      </c>
      <c r="I175" s="11">
        <v>1998</v>
      </c>
      <c r="J175" s="14">
        <v>80198</v>
      </c>
      <c r="K175" s="11" t="s">
        <v>2</v>
      </c>
      <c r="L175" s="11">
        <v>8</v>
      </c>
      <c r="M175" s="11" t="s">
        <v>0</v>
      </c>
      <c r="N175" s="11">
        <v>2010</v>
      </c>
      <c r="O175" s="15">
        <v>1</v>
      </c>
      <c r="P175" s="14">
        <v>13624</v>
      </c>
      <c r="Q175" s="11">
        <v>0.34060000000000001</v>
      </c>
      <c r="R175" s="16">
        <v>185</v>
      </c>
      <c r="S175" s="17">
        <f>SUM($H$2:H175)</f>
        <v>7177000</v>
      </c>
    </row>
    <row r="176" spans="1:19" x14ac:dyDescent="0.2">
      <c r="A176" s="10" t="s">
        <v>1394</v>
      </c>
      <c r="B176" s="11" t="s">
        <v>2547</v>
      </c>
      <c r="C176" s="11">
        <v>1</v>
      </c>
      <c r="D176" s="20" t="s">
        <v>2546</v>
      </c>
      <c r="E176" s="11" t="s">
        <v>2545</v>
      </c>
      <c r="F176" s="11" t="s">
        <v>3</v>
      </c>
      <c r="G176" s="11" t="s">
        <v>3051</v>
      </c>
      <c r="H176" s="13">
        <v>40000</v>
      </c>
      <c r="I176" s="11">
        <v>1997</v>
      </c>
      <c r="J176" s="14">
        <v>81011</v>
      </c>
      <c r="K176" s="11" t="s">
        <v>2</v>
      </c>
      <c r="L176" s="11">
        <v>8</v>
      </c>
      <c r="M176" s="11" t="s">
        <v>0</v>
      </c>
      <c r="N176" s="11">
        <v>2010</v>
      </c>
      <c r="O176" s="15">
        <v>1</v>
      </c>
      <c r="P176" s="14">
        <v>13614</v>
      </c>
      <c r="Q176" s="11">
        <v>0.34039999999999998</v>
      </c>
      <c r="R176" s="16">
        <v>187</v>
      </c>
      <c r="S176" s="17">
        <f>SUM($H$2:H176)</f>
        <v>7217000</v>
      </c>
    </row>
    <row r="177" spans="1:19" x14ac:dyDescent="0.2">
      <c r="A177" s="10" t="s">
        <v>1394</v>
      </c>
      <c r="B177" s="11" t="s">
        <v>2550</v>
      </c>
      <c r="C177" s="11">
        <v>1</v>
      </c>
      <c r="D177" s="20" t="s">
        <v>2549</v>
      </c>
      <c r="E177" s="11" t="s">
        <v>2548</v>
      </c>
      <c r="F177" s="11" t="s">
        <v>3</v>
      </c>
      <c r="G177" s="11" t="s">
        <v>3051</v>
      </c>
      <c r="H177" s="13">
        <v>50000</v>
      </c>
      <c r="I177" s="11">
        <v>2001</v>
      </c>
      <c r="J177" s="14">
        <v>78534</v>
      </c>
      <c r="K177" s="11" t="s">
        <v>2</v>
      </c>
      <c r="L177" s="11">
        <v>8</v>
      </c>
      <c r="M177" s="11" t="s">
        <v>0</v>
      </c>
      <c r="N177" s="11">
        <v>2013</v>
      </c>
      <c r="O177" s="15">
        <v>1</v>
      </c>
      <c r="P177" s="14">
        <v>15326</v>
      </c>
      <c r="Q177" s="11">
        <v>0.30649999999999999</v>
      </c>
      <c r="R177" s="16">
        <v>188</v>
      </c>
      <c r="S177" s="17">
        <f>SUM($H$2:H177)</f>
        <v>7267000</v>
      </c>
    </row>
    <row r="178" spans="1:19" x14ac:dyDescent="0.2">
      <c r="A178" s="10" t="s">
        <v>1394</v>
      </c>
      <c r="B178" s="11" t="s">
        <v>2544</v>
      </c>
      <c r="C178" s="11">
        <v>2</v>
      </c>
      <c r="D178" s="20" t="s">
        <v>2543</v>
      </c>
      <c r="E178" s="11" t="s">
        <v>2542</v>
      </c>
      <c r="F178" s="11" t="s">
        <v>3</v>
      </c>
      <c r="G178" s="11" t="s">
        <v>3051</v>
      </c>
      <c r="H178" s="13">
        <v>40000</v>
      </c>
      <c r="I178" s="11">
        <v>1996</v>
      </c>
      <c r="J178" s="14">
        <v>74477</v>
      </c>
      <c r="K178" s="11" t="s">
        <v>2</v>
      </c>
      <c r="L178" s="11">
        <v>8</v>
      </c>
      <c r="M178" s="11" t="s">
        <v>0</v>
      </c>
      <c r="N178" s="11">
        <v>2010</v>
      </c>
      <c r="O178" s="15">
        <v>1</v>
      </c>
      <c r="P178" s="14">
        <v>13604</v>
      </c>
      <c r="Q178" s="11">
        <v>0.34010000000000001</v>
      </c>
      <c r="R178" s="16">
        <v>189</v>
      </c>
      <c r="S178" s="17">
        <f>SUM($H$2:H178)</f>
        <v>7307000</v>
      </c>
    </row>
    <row r="179" spans="1:19" x14ac:dyDescent="0.2">
      <c r="A179" s="10" t="s">
        <v>1394</v>
      </c>
      <c r="B179" s="11" t="s">
        <v>2541</v>
      </c>
      <c r="C179" s="11">
        <v>1</v>
      </c>
      <c r="D179" s="20" t="s">
        <v>2540</v>
      </c>
      <c r="E179" s="11" t="s">
        <v>2539</v>
      </c>
      <c r="F179" s="11" t="s">
        <v>3</v>
      </c>
      <c r="G179" s="11" t="s">
        <v>3051</v>
      </c>
      <c r="H179" s="13">
        <v>40000</v>
      </c>
      <c r="I179" s="11">
        <v>1997</v>
      </c>
      <c r="J179" s="14">
        <v>80934</v>
      </c>
      <c r="K179" s="11" t="s">
        <v>2</v>
      </c>
      <c r="L179" s="11">
        <v>8</v>
      </c>
      <c r="M179" s="11" t="s">
        <v>0</v>
      </c>
      <c r="N179" s="11">
        <v>2010</v>
      </c>
      <c r="O179" s="15">
        <v>1</v>
      </c>
      <c r="P179" s="14">
        <v>13601</v>
      </c>
      <c r="Q179" s="11">
        <v>0.34</v>
      </c>
      <c r="R179" s="16">
        <v>191</v>
      </c>
      <c r="S179" s="17">
        <f>SUM($H$2:H179)</f>
        <v>7347000</v>
      </c>
    </row>
    <row r="180" spans="1:19" x14ac:dyDescent="0.2">
      <c r="A180" s="10" t="s">
        <v>1394</v>
      </c>
      <c r="B180" s="11" t="s">
        <v>2373</v>
      </c>
      <c r="C180" s="11">
        <v>1</v>
      </c>
      <c r="D180" s="20" t="s">
        <v>2372</v>
      </c>
      <c r="E180" s="11" t="s">
        <v>2371</v>
      </c>
      <c r="F180" s="11" t="s">
        <v>3</v>
      </c>
      <c r="G180" s="11" t="s">
        <v>3051</v>
      </c>
      <c r="H180" s="13">
        <v>35000</v>
      </c>
      <c r="I180" s="11">
        <v>1999</v>
      </c>
      <c r="J180" s="14">
        <v>95289</v>
      </c>
      <c r="K180" s="11" t="s">
        <v>2</v>
      </c>
      <c r="L180" s="11">
        <v>7</v>
      </c>
      <c r="M180" s="11" t="s">
        <v>0</v>
      </c>
      <c r="N180" s="11">
        <v>2010</v>
      </c>
      <c r="O180" s="15">
        <v>1</v>
      </c>
      <c r="P180" s="14">
        <v>12421</v>
      </c>
      <c r="Q180" s="11">
        <v>0.35489999999999999</v>
      </c>
      <c r="R180" s="16">
        <v>192</v>
      </c>
      <c r="S180" s="17">
        <f>SUM($H$2:H180)</f>
        <v>7382000</v>
      </c>
    </row>
    <row r="181" spans="1:19" x14ac:dyDescent="0.2">
      <c r="A181" s="10" t="s">
        <v>1394</v>
      </c>
      <c r="B181" s="11" t="s">
        <v>2535</v>
      </c>
      <c r="C181" s="11">
        <v>1</v>
      </c>
      <c r="D181" s="20" t="s">
        <v>2534</v>
      </c>
      <c r="E181" s="11" t="s">
        <v>2533</v>
      </c>
      <c r="F181" s="11" t="s">
        <v>3</v>
      </c>
      <c r="G181" s="11" t="s">
        <v>3051</v>
      </c>
      <c r="H181" s="13">
        <v>40000</v>
      </c>
      <c r="I181" s="11">
        <v>1999</v>
      </c>
      <c r="J181" s="14">
        <v>62565</v>
      </c>
      <c r="K181" s="11" t="s">
        <v>2</v>
      </c>
      <c r="L181" s="11">
        <v>8</v>
      </c>
      <c r="M181" s="11" t="s">
        <v>0</v>
      </c>
      <c r="N181" s="11">
        <v>2010</v>
      </c>
      <c r="O181" s="15">
        <v>1</v>
      </c>
      <c r="P181" s="14">
        <v>13520</v>
      </c>
      <c r="Q181" s="11">
        <v>0.33800000000000002</v>
      </c>
      <c r="R181" s="16">
        <v>193</v>
      </c>
      <c r="S181" s="17">
        <f>SUM($H$2:H181)</f>
        <v>7422000</v>
      </c>
    </row>
    <row r="182" spans="1:19" x14ac:dyDescent="0.2">
      <c r="A182" s="10" t="s">
        <v>1394</v>
      </c>
      <c r="B182" s="11" t="s">
        <v>2436</v>
      </c>
      <c r="C182" s="11">
        <v>3</v>
      </c>
      <c r="D182" s="20" t="s">
        <v>2532</v>
      </c>
      <c r="E182" s="11" t="s">
        <v>2531</v>
      </c>
      <c r="F182" s="11" t="s">
        <v>3</v>
      </c>
      <c r="G182" s="11" t="s">
        <v>3051</v>
      </c>
      <c r="H182" s="13">
        <v>40000</v>
      </c>
      <c r="I182" s="11">
        <v>1998</v>
      </c>
      <c r="J182" s="14">
        <v>75743</v>
      </c>
      <c r="K182" s="11" t="s">
        <v>2</v>
      </c>
      <c r="L182" s="11">
        <v>8</v>
      </c>
      <c r="M182" s="11" t="s">
        <v>0</v>
      </c>
      <c r="N182" s="11">
        <v>2010</v>
      </c>
      <c r="O182" s="15">
        <v>1</v>
      </c>
      <c r="P182" s="14">
        <v>13513</v>
      </c>
      <c r="Q182" s="11">
        <v>0.33779999999999999</v>
      </c>
      <c r="R182" s="16">
        <v>194</v>
      </c>
      <c r="S182" s="17">
        <f>SUM($H$2:H182)</f>
        <v>7462000</v>
      </c>
    </row>
    <row r="183" spans="1:19" x14ac:dyDescent="0.2">
      <c r="A183" s="10" t="s">
        <v>1394</v>
      </c>
      <c r="B183" s="11" t="s">
        <v>2530</v>
      </c>
      <c r="C183" s="11">
        <v>1</v>
      </c>
      <c r="D183" s="20" t="s">
        <v>2529</v>
      </c>
      <c r="E183" s="11" t="s">
        <v>2528</v>
      </c>
      <c r="F183" s="11" t="s">
        <v>3</v>
      </c>
      <c r="G183" s="11" t="s">
        <v>3051</v>
      </c>
      <c r="H183" s="13">
        <v>40000</v>
      </c>
      <c r="I183" s="11">
        <v>1999</v>
      </c>
      <c r="J183" s="14">
        <v>70358</v>
      </c>
      <c r="K183" s="11" t="s">
        <v>2</v>
      </c>
      <c r="L183" s="11">
        <v>8</v>
      </c>
      <c r="M183" s="11" t="s">
        <v>0</v>
      </c>
      <c r="N183" s="11">
        <v>2010</v>
      </c>
      <c r="O183" s="15">
        <v>1</v>
      </c>
      <c r="P183" s="14">
        <v>13473</v>
      </c>
      <c r="Q183" s="11">
        <v>0.33679999999999999</v>
      </c>
      <c r="R183" s="16">
        <v>195</v>
      </c>
      <c r="S183" s="17">
        <f>SUM($H$2:H183)</f>
        <v>7502000</v>
      </c>
    </row>
    <row r="184" spans="1:19" x14ac:dyDescent="0.2">
      <c r="A184" s="10" t="s">
        <v>1394</v>
      </c>
      <c r="B184" s="11" t="s">
        <v>2524</v>
      </c>
      <c r="C184" s="11">
        <v>1</v>
      </c>
      <c r="D184" s="20" t="s">
        <v>2523</v>
      </c>
      <c r="E184" s="11" t="s">
        <v>2522</v>
      </c>
      <c r="F184" s="11" t="s">
        <v>3</v>
      </c>
      <c r="G184" s="11" t="s">
        <v>3051</v>
      </c>
      <c r="H184" s="13">
        <v>40000</v>
      </c>
      <c r="I184" s="11">
        <v>1997</v>
      </c>
      <c r="J184" s="14">
        <v>79430</v>
      </c>
      <c r="K184" s="11" t="s">
        <v>2</v>
      </c>
      <c r="L184" s="11">
        <v>8</v>
      </c>
      <c r="M184" s="11" t="s">
        <v>0</v>
      </c>
      <c r="N184" s="11">
        <v>2010</v>
      </c>
      <c r="O184" s="15">
        <v>0.9</v>
      </c>
      <c r="P184" s="14">
        <v>13349</v>
      </c>
      <c r="Q184" s="11">
        <v>0.3337</v>
      </c>
      <c r="R184" s="16">
        <v>196</v>
      </c>
      <c r="S184" s="17">
        <f>SUM($H$2:H184)</f>
        <v>7542000</v>
      </c>
    </row>
    <row r="185" spans="1:19" x14ac:dyDescent="0.2">
      <c r="A185" s="10" t="s">
        <v>1394</v>
      </c>
      <c r="B185" s="11" t="s">
        <v>2521</v>
      </c>
      <c r="C185" s="11">
        <v>1</v>
      </c>
      <c r="D185" s="20" t="s">
        <v>2520</v>
      </c>
      <c r="E185" s="11" t="s">
        <v>2519</v>
      </c>
      <c r="F185" s="11" t="s">
        <v>3</v>
      </c>
      <c r="G185" s="11" t="s">
        <v>3051</v>
      </c>
      <c r="H185" s="13">
        <v>40000</v>
      </c>
      <c r="I185" s="11">
        <v>1998</v>
      </c>
      <c r="J185" s="14">
        <v>78270</v>
      </c>
      <c r="K185" s="11" t="s">
        <v>2</v>
      </c>
      <c r="L185" s="11">
        <v>8</v>
      </c>
      <c r="M185" s="11" t="s">
        <v>0</v>
      </c>
      <c r="N185" s="11">
        <v>2010</v>
      </c>
      <c r="O185" s="15">
        <v>1</v>
      </c>
      <c r="P185" s="14">
        <v>13297</v>
      </c>
      <c r="Q185" s="11">
        <v>0.33239999999999997</v>
      </c>
      <c r="R185" s="16">
        <v>198</v>
      </c>
      <c r="S185" s="17">
        <f>SUM($H$2:H185)</f>
        <v>7582000</v>
      </c>
    </row>
    <row r="186" spans="1:19" x14ac:dyDescent="0.2">
      <c r="A186" s="10" t="s">
        <v>1394</v>
      </c>
      <c r="B186" s="11" t="s">
        <v>2515</v>
      </c>
      <c r="C186" s="11">
        <v>1</v>
      </c>
      <c r="D186" s="20" t="s">
        <v>2514</v>
      </c>
      <c r="E186" s="11" t="s">
        <v>2513</v>
      </c>
      <c r="F186" s="11" t="s">
        <v>3</v>
      </c>
      <c r="G186" s="11" t="s">
        <v>3051</v>
      </c>
      <c r="H186" s="13">
        <v>40000</v>
      </c>
      <c r="I186" s="11">
        <v>2001</v>
      </c>
      <c r="J186" s="14">
        <v>68835</v>
      </c>
      <c r="K186" s="11" t="s">
        <v>2</v>
      </c>
      <c r="L186" s="11">
        <v>8</v>
      </c>
      <c r="M186" s="11" t="s">
        <v>0</v>
      </c>
      <c r="N186" s="11">
        <v>2010</v>
      </c>
      <c r="O186" s="15">
        <v>1</v>
      </c>
      <c r="P186" s="14">
        <v>13182</v>
      </c>
      <c r="Q186" s="11">
        <v>0.32950000000000002</v>
      </c>
      <c r="R186" s="16">
        <v>199</v>
      </c>
      <c r="S186" s="17">
        <f>SUM($H$2:H186)</f>
        <v>7622000</v>
      </c>
    </row>
    <row r="187" spans="1:19" x14ac:dyDescent="0.2">
      <c r="A187" s="10" t="s">
        <v>1394</v>
      </c>
      <c r="B187" s="11" t="s">
        <v>2509</v>
      </c>
      <c r="C187" s="11">
        <v>3</v>
      </c>
      <c r="D187" s="20" t="s">
        <v>2508</v>
      </c>
      <c r="E187" s="11" t="s">
        <v>2507</v>
      </c>
      <c r="F187" s="11" t="s">
        <v>3</v>
      </c>
      <c r="G187" s="11" t="s">
        <v>3051</v>
      </c>
      <c r="H187" s="13">
        <v>40000</v>
      </c>
      <c r="I187" s="11">
        <v>1998</v>
      </c>
      <c r="J187" s="14">
        <v>73443</v>
      </c>
      <c r="K187" s="11" t="s">
        <v>2</v>
      </c>
      <c r="L187" s="11">
        <v>8</v>
      </c>
      <c r="M187" s="11" t="s">
        <v>0</v>
      </c>
      <c r="N187" s="11">
        <v>2010</v>
      </c>
      <c r="O187" s="15">
        <v>1</v>
      </c>
      <c r="P187" s="14">
        <v>13103</v>
      </c>
      <c r="Q187" s="11">
        <v>0.3276</v>
      </c>
      <c r="R187" s="16">
        <v>200</v>
      </c>
      <c r="S187" s="17">
        <f>SUM($H$2:H187)</f>
        <v>7662000</v>
      </c>
    </row>
    <row r="188" spans="1:19" x14ac:dyDescent="0.2">
      <c r="A188" s="10" t="s">
        <v>1394</v>
      </c>
      <c r="B188" s="11" t="s">
        <v>2504</v>
      </c>
      <c r="C188" s="11">
        <v>1</v>
      </c>
      <c r="D188" s="20" t="s">
        <v>2503</v>
      </c>
      <c r="E188" s="11" t="s">
        <v>2502</v>
      </c>
      <c r="F188" s="11" t="s">
        <v>3</v>
      </c>
      <c r="G188" s="11" t="s">
        <v>3051</v>
      </c>
      <c r="H188" s="13">
        <v>40000</v>
      </c>
      <c r="I188" s="11">
        <v>2000</v>
      </c>
      <c r="J188" s="14">
        <v>60240</v>
      </c>
      <c r="K188" s="11" t="s">
        <v>2</v>
      </c>
      <c r="L188" s="11">
        <v>8</v>
      </c>
      <c r="M188" s="11" t="s">
        <v>0</v>
      </c>
      <c r="N188" s="11">
        <v>2010</v>
      </c>
      <c r="O188" s="15">
        <v>1</v>
      </c>
      <c r="P188" s="14">
        <v>13018</v>
      </c>
      <c r="Q188" s="11">
        <v>0.32540000000000002</v>
      </c>
      <c r="R188" s="16">
        <v>201</v>
      </c>
      <c r="S188" s="17">
        <f>SUM($H$2:H188)</f>
        <v>7702000</v>
      </c>
    </row>
    <row r="189" spans="1:19" x14ac:dyDescent="0.2">
      <c r="A189" s="10" t="s">
        <v>1394</v>
      </c>
      <c r="B189" s="11" t="s">
        <v>2512</v>
      </c>
      <c r="C189" s="11">
        <v>1</v>
      </c>
      <c r="D189" s="20" t="s">
        <v>2511</v>
      </c>
      <c r="E189" s="11" t="s">
        <v>2510</v>
      </c>
      <c r="F189" s="11" t="s">
        <v>3</v>
      </c>
      <c r="G189" s="11" t="s">
        <v>3051</v>
      </c>
      <c r="H189" s="13">
        <v>49800</v>
      </c>
      <c r="I189" s="11">
        <v>1996</v>
      </c>
      <c r="J189" s="14">
        <v>97118</v>
      </c>
      <c r="K189" s="11" t="s">
        <v>2</v>
      </c>
      <c r="L189" s="11">
        <v>8</v>
      </c>
      <c r="M189" s="11" t="s">
        <v>0</v>
      </c>
      <c r="N189" s="11">
        <v>2013</v>
      </c>
      <c r="O189" s="15">
        <v>1</v>
      </c>
      <c r="P189" s="14">
        <v>14790</v>
      </c>
      <c r="Q189" s="11">
        <v>0.29699999999999999</v>
      </c>
      <c r="R189" s="16">
        <v>202</v>
      </c>
      <c r="S189" s="17">
        <f>SUM($H$2:H189)</f>
        <v>7751800</v>
      </c>
    </row>
    <row r="190" spans="1:19" x14ac:dyDescent="0.2">
      <c r="A190" s="10" t="s">
        <v>1394</v>
      </c>
      <c r="B190" s="11" t="s">
        <v>2339</v>
      </c>
      <c r="C190" s="11">
        <v>1</v>
      </c>
      <c r="D190" s="20" t="s">
        <v>2338</v>
      </c>
      <c r="E190" s="11" t="s">
        <v>2337</v>
      </c>
      <c r="F190" s="11" t="s">
        <v>3</v>
      </c>
      <c r="G190" s="11" t="s">
        <v>3051</v>
      </c>
      <c r="H190" s="13">
        <v>40000</v>
      </c>
      <c r="I190" s="11">
        <v>2000</v>
      </c>
      <c r="J190" s="14">
        <v>59835</v>
      </c>
      <c r="K190" s="11" t="s">
        <v>2</v>
      </c>
      <c r="L190" s="11">
        <v>8</v>
      </c>
      <c r="M190" s="11" t="s">
        <v>0</v>
      </c>
      <c r="N190" s="11">
        <v>2010</v>
      </c>
      <c r="O190" s="15">
        <v>1</v>
      </c>
      <c r="P190" s="14">
        <v>12930</v>
      </c>
      <c r="Q190" s="11">
        <v>0.32329999999999998</v>
      </c>
      <c r="R190" s="16">
        <v>203</v>
      </c>
      <c r="S190" s="17">
        <f>SUM($H$2:H190)</f>
        <v>7791800</v>
      </c>
    </row>
    <row r="191" spans="1:19" x14ac:dyDescent="0.2">
      <c r="A191" s="10" t="s">
        <v>1394</v>
      </c>
      <c r="B191" s="11" t="s">
        <v>2498</v>
      </c>
      <c r="C191" s="11">
        <v>3</v>
      </c>
      <c r="D191" s="20" t="s">
        <v>2497</v>
      </c>
      <c r="E191" s="11" t="s">
        <v>2496</v>
      </c>
      <c r="F191" s="11" t="s">
        <v>3</v>
      </c>
      <c r="G191" s="11" t="s">
        <v>3051</v>
      </c>
      <c r="H191" s="13">
        <v>39800</v>
      </c>
      <c r="I191" s="11">
        <v>1996</v>
      </c>
      <c r="J191" s="14">
        <v>60768</v>
      </c>
      <c r="K191" s="11" t="s">
        <v>59</v>
      </c>
      <c r="L191" s="11">
        <v>8</v>
      </c>
      <c r="M191" s="11" t="s">
        <v>0</v>
      </c>
      <c r="N191" s="11">
        <v>2010</v>
      </c>
      <c r="O191" s="15">
        <v>1</v>
      </c>
      <c r="P191" s="14">
        <v>12855</v>
      </c>
      <c r="Q191" s="11">
        <v>0.32300000000000001</v>
      </c>
      <c r="R191" s="16">
        <v>204</v>
      </c>
      <c r="S191" s="17">
        <f>SUM($H$2:H191)</f>
        <v>7831600</v>
      </c>
    </row>
    <row r="192" spans="1:19" x14ac:dyDescent="0.2">
      <c r="A192" s="10" t="s">
        <v>1394</v>
      </c>
      <c r="B192" s="11" t="s">
        <v>2495</v>
      </c>
      <c r="C192" s="11">
        <v>1</v>
      </c>
      <c r="D192" s="20" t="s">
        <v>2494</v>
      </c>
      <c r="E192" s="11" t="s">
        <v>2493</v>
      </c>
      <c r="F192" s="11" t="s">
        <v>3</v>
      </c>
      <c r="G192" s="11" t="s">
        <v>3051</v>
      </c>
      <c r="H192" s="13">
        <v>40000</v>
      </c>
      <c r="I192" s="11">
        <v>2000</v>
      </c>
      <c r="J192" s="14">
        <v>59471</v>
      </c>
      <c r="K192" s="11" t="s">
        <v>2</v>
      </c>
      <c r="L192" s="11">
        <v>8</v>
      </c>
      <c r="M192" s="11" t="s">
        <v>0</v>
      </c>
      <c r="N192" s="11">
        <v>2010</v>
      </c>
      <c r="O192" s="15">
        <v>1</v>
      </c>
      <c r="P192" s="14">
        <v>12851</v>
      </c>
      <c r="Q192" s="11">
        <v>0.32129999999999997</v>
      </c>
      <c r="R192" s="16">
        <v>205</v>
      </c>
      <c r="S192" s="17">
        <f>SUM($H$2:H192)</f>
        <v>7871600</v>
      </c>
    </row>
    <row r="193" spans="1:19" x14ac:dyDescent="0.2">
      <c r="A193" s="10" t="s">
        <v>1394</v>
      </c>
      <c r="B193" s="11" t="s">
        <v>2492</v>
      </c>
      <c r="C193" s="11">
        <v>1</v>
      </c>
      <c r="D193" s="20" t="s">
        <v>2491</v>
      </c>
      <c r="E193" s="11" t="s">
        <v>2490</v>
      </c>
      <c r="F193" s="11" t="s">
        <v>3</v>
      </c>
      <c r="G193" s="11" t="s">
        <v>3051</v>
      </c>
      <c r="H193" s="13">
        <v>40000</v>
      </c>
      <c r="I193" s="11">
        <v>2001</v>
      </c>
      <c r="J193" s="14">
        <v>59331</v>
      </c>
      <c r="K193" s="11" t="s">
        <v>2</v>
      </c>
      <c r="L193" s="11">
        <v>8</v>
      </c>
      <c r="M193" s="11" t="s">
        <v>0</v>
      </c>
      <c r="N193" s="11">
        <v>2010</v>
      </c>
      <c r="O193" s="15">
        <v>1</v>
      </c>
      <c r="P193" s="14">
        <v>12821</v>
      </c>
      <c r="Q193" s="11">
        <v>0.32050000000000001</v>
      </c>
      <c r="R193" s="16">
        <v>206</v>
      </c>
      <c r="S193" s="17">
        <f>SUM($H$2:H193)</f>
        <v>7911600</v>
      </c>
    </row>
    <row r="194" spans="1:19" x14ac:dyDescent="0.2">
      <c r="A194" s="10" t="s">
        <v>1394</v>
      </c>
      <c r="B194" s="11" t="s">
        <v>2617</v>
      </c>
      <c r="C194" s="11">
        <v>1</v>
      </c>
      <c r="D194" s="20" t="s">
        <v>2616</v>
      </c>
      <c r="E194" s="11" t="s">
        <v>2615</v>
      </c>
      <c r="F194" s="11" t="s">
        <v>3</v>
      </c>
      <c r="G194" s="11" t="s">
        <v>3051</v>
      </c>
      <c r="H194" s="13">
        <v>40000</v>
      </c>
      <c r="I194" s="11">
        <v>1998</v>
      </c>
      <c r="J194" s="14">
        <v>75058</v>
      </c>
      <c r="K194" s="11" t="s">
        <v>2</v>
      </c>
      <c r="L194" s="11">
        <v>8</v>
      </c>
      <c r="M194" s="11" t="s">
        <v>0</v>
      </c>
      <c r="N194" s="11">
        <v>2010</v>
      </c>
      <c r="O194" s="15">
        <v>1</v>
      </c>
      <c r="P194" s="14">
        <v>12751</v>
      </c>
      <c r="Q194" s="11">
        <v>0.31879999999999997</v>
      </c>
      <c r="R194" s="16">
        <v>207</v>
      </c>
      <c r="S194" s="17">
        <f>SUM($H$2:H194)</f>
        <v>7951600</v>
      </c>
    </row>
    <row r="195" spans="1:19" x14ac:dyDescent="0.2">
      <c r="A195" s="10" t="s">
        <v>1394</v>
      </c>
      <c r="B195" s="11" t="s">
        <v>2313</v>
      </c>
      <c r="C195" s="11">
        <v>1</v>
      </c>
      <c r="D195" s="20" t="s">
        <v>2312</v>
      </c>
      <c r="E195" s="11" t="s">
        <v>2311</v>
      </c>
      <c r="F195" s="11" t="s">
        <v>3</v>
      </c>
      <c r="G195" s="11" t="s">
        <v>3051</v>
      </c>
      <c r="H195" s="13">
        <v>39800</v>
      </c>
      <c r="I195" s="11">
        <v>1998</v>
      </c>
      <c r="J195" s="14">
        <v>74993</v>
      </c>
      <c r="K195" s="11" t="s">
        <v>2</v>
      </c>
      <c r="L195" s="11">
        <v>8</v>
      </c>
      <c r="M195" s="11" t="s">
        <v>0</v>
      </c>
      <c r="N195" s="11">
        <v>2010</v>
      </c>
      <c r="O195" s="15">
        <v>1</v>
      </c>
      <c r="P195" s="14">
        <v>12740</v>
      </c>
      <c r="Q195" s="11">
        <v>0.3201</v>
      </c>
      <c r="R195" s="16">
        <v>208</v>
      </c>
      <c r="S195" s="17">
        <f>SUM($H$2:H195)</f>
        <v>7991400</v>
      </c>
    </row>
    <row r="196" spans="1:19" x14ac:dyDescent="0.2">
      <c r="A196" s="10" t="s">
        <v>1394</v>
      </c>
      <c r="B196" s="11" t="s">
        <v>2336</v>
      </c>
      <c r="C196" s="11">
        <v>1</v>
      </c>
      <c r="D196" s="20" t="s">
        <v>2335</v>
      </c>
      <c r="E196" s="11" t="s">
        <v>2334</v>
      </c>
      <c r="F196" s="11" t="s">
        <v>3</v>
      </c>
      <c r="G196" s="11" t="s">
        <v>3051</v>
      </c>
      <c r="H196" s="13">
        <v>40000</v>
      </c>
      <c r="I196" s="11">
        <v>1996</v>
      </c>
      <c r="J196" s="14">
        <v>75759</v>
      </c>
      <c r="K196" s="11" t="s">
        <v>2</v>
      </c>
      <c r="L196" s="11">
        <v>8</v>
      </c>
      <c r="M196" s="11" t="s">
        <v>0</v>
      </c>
      <c r="N196" s="11">
        <v>2010</v>
      </c>
      <c r="O196" s="15">
        <v>1</v>
      </c>
      <c r="P196" s="14">
        <v>12732</v>
      </c>
      <c r="Q196" s="11">
        <v>0.31830000000000003</v>
      </c>
      <c r="R196" s="16">
        <v>209</v>
      </c>
      <c r="S196" s="17">
        <f>SUM($H$2:H196)</f>
        <v>8031400</v>
      </c>
    </row>
    <row r="197" spans="1:19" x14ac:dyDescent="0.2">
      <c r="A197" s="10" t="s">
        <v>1394</v>
      </c>
      <c r="B197" s="11" t="s">
        <v>2487</v>
      </c>
      <c r="C197" s="11">
        <v>3</v>
      </c>
      <c r="D197" s="20" t="s">
        <v>2486</v>
      </c>
      <c r="E197" s="11" t="s">
        <v>2485</v>
      </c>
      <c r="F197" s="11" t="s">
        <v>3</v>
      </c>
      <c r="G197" s="11" t="s">
        <v>3051</v>
      </c>
      <c r="H197" s="13">
        <v>50000</v>
      </c>
      <c r="I197" s="11">
        <v>1999</v>
      </c>
      <c r="J197" s="14">
        <v>72295</v>
      </c>
      <c r="K197" s="11" t="s">
        <v>2</v>
      </c>
      <c r="L197" s="11">
        <v>8</v>
      </c>
      <c r="M197" s="11" t="s">
        <v>0</v>
      </c>
      <c r="N197" s="11">
        <v>2013</v>
      </c>
      <c r="O197" s="15">
        <v>0.9</v>
      </c>
      <c r="P197" s="14">
        <v>14412</v>
      </c>
      <c r="Q197" s="11">
        <v>0.28820000000000001</v>
      </c>
      <c r="R197" s="16">
        <v>210</v>
      </c>
      <c r="S197" s="17">
        <f>SUM($H$2:H197)</f>
        <v>8081400</v>
      </c>
    </row>
    <row r="198" spans="1:19" x14ac:dyDescent="0.2">
      <c r="A198" s="10" t="s">
        <v>1394</v>
      </c>
      <c r="B198" s="11" t="s">
        <v>244</v>
      </c>
      <c r="C198" s="11">
        <v>1</v>
      </c>
      <c r="D198" s="20" t="s">
        <v>2489</v>
      </c>
      <c r="E198" s="11" t="s">
        <v>2488</v>
      </c>
      <c r="F198" s="11" t="s">
        <v>3</v>
      </c>
      <c r="G198" s="11" t="s">
        <v>3051</v>
      </c>
      <c r="H198" s="13">
        <v>40000</v>
      </c>
      <c r="I198" s="11">
        <v>1999</v>
      </c>
      <c r="J198" s="14">
        <v>73777</v>
      </c>
      <c r="K198" s="11" t="s">
        <v>2</v>
      </c>
      <c r="L198" s="11">
        <v>8</v>
      </c>
      <c r="M198" s="11" t="s">
        <v>0</v>
      </c>
      <c r="N198" s="11">
        <v>2010</v>
      </c>
      <c r="O198" s="15">
        <v>0.9</v>
      </c>
      <c r="P198" s="14">
        <v>12715</v>
      </c>
      <c r="Q198" s="11">
        <v>0.31790000000000002</v>
      </c>
      <c r="R198" s="16">
        <v>211</v>
      </c>
      <c r="S198" s="17">
        <f>SUM($H$2:H198)</f>
        <v>8121400</v>
      </c>
    </row>
    <row r="199" spans="1:19" x14ac:dyDescent="0.2">
      <c r="A199" s="10" t="s">
        <v>1394</v>
      </c>
      <c r="B199" s="11" t="s">
        <v>2472</v>
      </c>
      <c r="C199" s="11">
        <v>1</v>
      </c>
      <c r="D199" s="20" t="s">
        <v>2471</v>
      </c>
      <c r="E199" s="11" t="s">
        <v>2470</v>
      </c>
      <c r="F199" s="11" t="s">
        <v>3</v>
      </c>
      <c r="G199" s="11" t="s">
        <v>3051</v>
      </c>
      <c r="H199" s="13">
        <v>35000</v>
      </c>
      <c r="I199" s="11">
        <v>1984</v>
      </c>
      <c r="J199" s="14">
        <v>74040</v>
      </c>
      <c r="K199" s="11" t="s">
        <v>2</v>
      </c>
      <c r="L199" s="11">
        <v>7</v>
      </c>
      <c r="M199" s="11" t="s">
        <v>0</v>
      </c>
      <c r="N199" s="11">
        <v>2013</v>
      </c>
      <c r="O199" s="15">
        <v>1</v>
      </c>
      <c r="P199" s="14">
        <v>11921</v>
      </c>
      <c r="Q199" s="11">
        <v>0.34060000000000001</v>
      </c>
      <c r="R199" s="16">
        <v>212</v>
      </c>
      <c r="S199" s="17">
        <f>SUM($H$2:H199)</f>
        <v>8156400</v>
      </c>
    </row>
    <row r="200" spans="1:19" x14ac:dyDescent="0.2">
      <c r="A200" s="10" t="s">
        <v>1394</v>
      </c>
      <c r="B200" s="11" t="s">
        <v>2484</v>
      </c>
      <c r="C200" s="11">
        <v>1</v>
      </c>
      <c r="D200" s="20" t="s">
        <v>2483</v>
      </c>
      <c r="E200" s="11" t="s">
        <v>2482</v>
      </c>
      <c r="F200" s="11" t="s">
        <v>3</v>
      </c>
      <c r="G200" s="11" t="s">
        <v>3051</v>
      </c>
      <c r="H200" s="13">
        <v>40000</v>
      </c>
      <c r="I200" s="11">
        <v>1998</v>
      </c>
      <c r="J200" s="14">
        <v>93911</v>
      </c>
      <c r="K200" s="11" t="s">
        <v>2</v>
      </c>
      <c r="L200" s="11">
        <v>8</v>
      </c>
      <c r="M200" s="11" t="s">
        <v>0</v>
      </c>
      <c r="N200" s="11">
        <v>2010</v>
      </c>
      <c r="O200" s="15">
        <v>0.9</v>
      </c>
      <c r="P200" s="14">
        <v>12700</v>
      </c>
      <c r="Q200" s="11">
        <v>0.3175</v>
      </c>
      <c r="R200" s="16">
        <v>213</v>
      </c>
      <c r="S200" s="17">
        <f>SUM($H$2:H200)</f>
        <v>8196400</v>
      </c>
    </row>
    <row r="201" spans="1:19" x14ac:dyDescent="0.2">
      <c r="A201" s="10" t="s">
        <v>1394</v>
      </c>
      <c r="B201" s="11" t="s">
        <v>1948</v>
      </c>
      <c r="C201" s="11">
        <v>3</v>
      </c>
      <c r="D201" s="20" t="s">
        <v>2218</v>
      </c>
      <c r="E201" s="11" t="s">
        <v>2217</v>
      </c>
      <c r="F201" s="11" t="s">
        <v>3</v>
      </c>
      <c r="G201" s="11" t="s">
        <v>3051</v>
      </c>
      <c r="H201" s="13">
        <v>50000</v>
      </c>
      <c r="I201" s="11">
        <v>1998</v>
      </c>
      <c r="J201" s="14">
        <v>66104</v>
      </c>
      <c r="K201" s="11" t="s">
        <v>2</v>
      </c>
      <c r="L201" s="11">
        <v>8</v>
      </c>
      <c r="M201" s="11" t="s">
        <v>0</v>
      </c>
      <c r="N201" s="11">
        <v>2013</v>
      </c>
      <c r="O201" s="15">
        <v>0.9</v>
      </c>
      <c r="P201" s="14">
        <v>14355</v>
      </c>
      <c r="Q201" s="11">
        <v>0.28710000000000002</v>
      </c>
      <c r="R201" s="16">
        <v>214</v>
      </c>
      <c r="S201" s="17">
        <f>SUM($H$2:H201)</f>
        <v>8246400</v>
      </c>
    </row>
    <row r="202" spans="1:19" x14ac:dyDescent="0.2">
      <c r="A202" s="10" t="s">
        <v>1394</v>
      </c>
      <c r="B202" s="11" t="s">
        <v>2475</v>
      </c>
      <c r="C202" s="11">
        <v>1</v>
      </c>
      <c r="D202" s="20" t="s">
        <v>2474</v>
      </c>
      <c r="E202" s="11" t="s">
        <v>2473</v>
      </c>
      <c r="F202" s="11" t="s">
        <v>3</v>
      </c>
      <c r="G202" s="11" t="s">
        <v>3051</v>
      </c>
      <c r="H202" s="13">
        <v>40000</v>
      </c>
      <c r="I202" s="11">
        <v>1999</v>
      </c>
      <c r="J202" s="14">
        <v>66176</v>
      </c>
      <c r="K202" s="11" t="s">
        <v>2</v>
      </c>
      <c r="L202" s="11">
        <v>8</v>
      </c>
      <c r="M202" s="11" t="s">
        <v>0</v>
      </c>
      <c r="N202" s="11">
        <v>2010</v>
      </c>
      <c r="O202" s="15">
        <v>1</v>
      </c>
      <c r="P202" s="14">
        <v>12672</v>
      </c>
      <c r="Q202" s="11">
        <v>0.31680000000000003</v>
      </c>
      <c r="R202" s="16">
        <v>215</v>
      </c>
      <c r="S202" s="17">
        <f>SUM($H$2:H202)</f>
        <v>8286400</v>
      </c>
    </row>
    <row r="203" spans="1:19" x14ac:dyDescent="0.2">
      <c r="A203" s="10" t="s">
        <v>1394</v>
      </c>
      <c r="B203" s="11" t="s">
        <v>2466</v>
      </c>
      <c r="C203" s="11">
        <v>1</v>
      </c>
      <c r="D203" s="20" t="s">
        <v>2465</v>
      </c>
      <c r="E203" s="11" t="s">
        <v>2464</v>
      </c>
      <c r="F203" s="11" t="s">
        <v>3</v>
      </c>
      <c r="G203" s="11" t="s">
        <v>3051</v>
      </c>
      <c r="H203" s="13">
        <v>35000</v>
      </c>
      <c r="I203" s="11">
        <v>1999</v>
      </c>
      <c r="J203" s="14">
        <v>101476</v>
      </c>
      <c r="K203" s="11" t="s">
        <v>2</v>
      </c>
      <c r="L203" s="11">
        <v>7</v>
      </c>
      <c r="M203" s="11" t="s">
        <v>0</v>
      </c>
      <c r="N203" s="11">
        <v>2013</v>
      </c>
      <c r="O203" s="15">
        <v>1</v>
      </c>
      <c r="P203" s="14">
        <v>11831</v>
      </c>
      <c r="Q203" s="11">
        <v>0.33800000000000002</v>
      </c>
      <c r="R203" s="16">
        <v>219</v>
      </c>
      <c r="S203" s="17">
        <f>SUM($H$2:H203)</f>
        <v>8321400</v>
      </c>
    </row>
    <row r="204" spans="1:19" x14ac:dyDescent="0.2">
      <c r="A204" s="10" t="s">
        <v>1394</v>
      </c>
      <c r="B204" s="11" t="s">
        <v>2469</v>
      </c>
      <c r="C204" s="11">
        <v>3</v>
      </c>
      <c r="D204" s="20" t="s">
        <v>2468</v>
      </c>
      <c r="E204" s="11" t="s">
        <v>2467</v>
      </c>
      <c r="F204" s="11" t="s">
        <v>3</v>
      </c>
      <c r="G204" s="11" t="s">
        <v>3051</v>
      </c>
      <c r="H204" s="13">
        <v>40000</v>
      </c>
      <c r="I204" s="11">
        <v>1995</v>
      </c>
      <c r="J204" s="14">
        <v>58518</v>
      </c>
      <c r="K204" s="11" t="s">
        <v>2</v>
      </c>
      <c r="L204" s="11">
        <v>8</v>
      </c>
      <c r="M204" s="11" t="s">
        <v>0</v>
      </c>
      <c r="N204" s="11">
        <v>2010</v>
      </c>
      <c r="O204" s="15">
        <v>1</v>
      </c>
      <c r="P204" s="14">
        <v>12508</v>
      </c>
      <c r="Q204" s="11">
        <v>0.31269999999999998</v>
      </c>
      <c r="R204" s="16">
        <v>220</v>
      </c>
      <c r="S204" s="17">
        <f>SUM($H$2:H204)</f>
        <v>8361400</v>
      </c>
    </row>
    <row r="205" spans="1:19" x14ac:dyDescent="0.2">
      <c r="A205" s="10" t="s">
        <v>1394</v>
      </c>
      <c r="B205" s="11" t="s">
        <v>2460</v>
      </c>
      <c r="C205" s="11">
        <v>1</v>
      </c>
      <c r="D205" s="20" t="s">
        <v>2459</v>
      </c>
      <c r="E205" s="11" t="s">
        <v>2458</v>
      </c>
      <c r="F205" s="11" t="s">
        <v>3</v>
      </c>
      <c r="G205" s="11" t="s">
        <v>3051</v>
      </c>
      <c r="H205" s="13">
        <v>40000</v>
      </c>
      <c r="I205" s="11">
        <v>1997</v>
      </c>
      <c r="J205" s="14">
        <v>74382</v>
      </c>
      <c r="K205" s="11" t="s">
        <v>2</v>
      </c>
      <c r="L205" s="11">
        <v>8</v>
      </c>
      <c r="M205" s="11" t="s">
        <v>0</v>
      </c>
      <c r="N205" s="11">
        <v>2010</v>
      </c>
      <c r="O205" s="15">
        <v>1</v>
      </c>
      <c r="P205" s="14">
        <v>12500</v>
      </c>
      <c r="Q205" s="11">
        <v>0.3125</v>
      </c>
      <c r="R205" s="16">
        <v>221</v>
      </c>
      <c r="S205" s="17">
        <f>SUM($H$2:H205)</f>
        <v>8401400</v>
      </c>
    </row>
    <row r="206" spans="1:19" x14ac:dyDescent="0.2">
      <c r="A206" s="10" t="s">
        <v>1394</v>
      </c>
      <c r="B206" s="11" t="s">
        <v>2433</v>
      </c>
      <c r="C206" s="11">
        <v>1</v>
      </c>
      <c r="D206" s="20" t="s">
        <v>2432</v>
      </c>
      <c r="E206" s="11" t="s">
        <v>2431</v>
      </c>
      <c r="F206" s="11" t="s">
        <v>3</v>
      </c>
      <c r="G206" s="11" t="s">
        <v>3051</v>
      </c>
      <c r="H206" s="13">
        <v>50000</v>
      </c>
      <c r="I206" s="11">
        <v>1980</v>
      </c>
      <c r="J206" s="14">
        <v>86263</v>
      </c>
      <c r="K206" s="11" t="s">
        <v>2</v>
      </c>
      <c r="L206" s="11">
        <v>8</v>
      </c>
      <c r="M206" s="11" t="s">
        <v>0</v>
      </c>
      <c r="N206" s="11">
        <v>2013</v>
      </c>
      <c r="O206" s="15">
        <v>1</v>
      </c>
      <c r="P206" s="14">
        <v>13889</v>
      </c>
      <c r="Q206" s="11">
        <v>0.27779999999999999</v>
      </c>
      <c r="R206" s="16">
        <v>222</v>
      </c>
      <c r="S206" s="17">
        <f>SUM($H$2:H206)</f>
        <v>8451400</v>
      </c>
    </row>
    <row r="207" spans="1:19" x14ac:dyDescent="0.2">
      <c r="A207" s="10" t="s">
        <v>1394</v>
      </c>
      <c r="B207" s="11" t="s">
        <v>2454</v>
      </c>
      <c r="C207" s="11">
        <v>1</v>
      </c>
      <c r="D207" s="20" t="s">
        <v>2453</v>
      </c>
      <c r="E207" s="11" t="s">
        <v>2452</v>
      </c>
      <c r="F207" s="11" t="s">
        <v>3</v>
      </c>
      <c r="G207" s="11" t="s">
        <v>3051</v>
      </c>
      <c r="H207" s="13">
        <v>39800</v>
      </c>
      <c r="I207" s="11">
        <v>1999</v>
      </c>
      <c r="J207" s="14">
        <v>64802</v>
      </c>
      <c r="K207" s="11" t="s">
        <v>2</v>
      </c>
      <c r="L207" s="11">
        <v>8</v>
      </c>
      <c r="M207" s="11" t="s">
        <v>0</v>
      </c>
      <c r="N207" s="11">
        <v>2010</v>
      </c>
      <c r="O207" s="15">
        <v>1</v>
      </c>
      <c r="P207" s="14">
        <v>12409</v>
      </c>
      <c r="Q207" s="11">
        <v>0.31180000000000002</v>
      </c>
      <c r="R207" s="16">
        <v>223</v>
      </c>
      <c r="S207" s="17">
        <f>SUM($H$2:H207)</f>
        <v>8491200</v>
      </c>
    </row>
    <row r="208" spans="1:19" x14ac:dyDescent="0.2">
      <c r="A208" s="10" t="s">
        <v>1394</v>
      </c>
      <c r="B208" s="11" t="s">
        <v>2448</v>
      </c>
      <c r="C208" s="11">
        <v>1</v>
      </c>
      <c r="D208" s="20" t="s">
        <v>2447</v>
      </c>
      <c r="E208" s="11" t="s">
        <v>2446</v>
      </c>
      <c r="F208" s="11" t="s">
        <v>3</v>
      </c>
      <c r="G208" s="11" t="s">
        <v>3051</v>
      </c>
      <c r="H208" s="13">
        <v>40000</v>
      </c>
      <c r="I208" s="11">
        <v>2000</v>
      </c>
      <c r="J208" s="14">
        <v>57175</v>
      </c>
      <c r="K208" s="11" t="s">
        <v>2</v>
      </c>
      <c r="L208" s="11">
        <v>8</v>
      </c>
      <c r="M208" s="11" t="s">
        <v>0</v>
      </c>
      <c r="N208" s="11">
        <v>2010</v>
      </c>
      <c r="O208" s="15">
        <v>1</v>
      </c>
      <c r="P208" s="14">
        <v>12355</v>
      </c>
      <c r="Q208" s="11">
        <v>0.30890000000000001</v>
      </c>
      <c r="R208" s="16">
        <v>224</v>
      </c>
      <c r="S208" s="17">
        <f>SUM($H$2:H208)</f>
        <v>8531200</v>
      </c>
    </row>
    <row r="209" spans="1:19" x14ac:dyDescent="0.2">
      <c r="A209" s="10" t="s">
        <v>1394</v>
      </c>
      <c r="B209" s="11" t="s">
        <v>2445</v>
      </c>
      <c r="C209" s="11">
        <v>1</v>
      </c>
      <c r="D209" s="20" t="s">
        <v>2444</v>
      </c>
      <c r="E209" s="11" t="s">
        <v>2443</v>
      </c>
      <c r="F209" s="11" t="s">
        <v>3</v>
      </c>
      <c r="G209" s="11" t="s">
        <v>3051</v>
      </c>
      <c r="H209" s="13">
        <v>35000</v>
      </c>
      <c r="I209" s="11">
        <v>1999</v>
      </c>
      <c r="J209" s="14">
        <v>99416</v>
      </c>
      <c r="K209" s="11" t="s">
        <v>2</v>
      </c>
      <c r="L209" s="11">
        <v>7</v>
      </c>
      <c r="M209" s="11" t="s">
        <v>0</v>
      </c>
      <c r="N209" s="11">
        <v>2010</v>
      </c>
      <c r="O209" s="15">
        <v>1</v>
      </c>
      <c r="P209" s="14">
        <v>11718</v>
      </c>
      <c r="Q209" s="11">
        <v>0.33479999999999999</v>
      </c>
      <c r="R209" s="16">
        <v>225</v>
      </c>
      <c r="S209" s="17">
        <f>SUM($H$2:H209)</f>
        <v>8566200</v>
      </c>
    </row>
    <row r="210" spans="1:19" x14ac:dyDescent="0.2">
      <c r="A210" s="10" t="s">
        <v>1394</v>
      </c>
      <c r="B210" s="11" t="s">
        <v>2442</v>
      </c>
      <c r="C210" s="11">
        <v>3</v>
      </c>
      <c r="D210" s="20" t="s">
        <v>2441</v>
      </c>
      <c r="E210" s="11" t="s">
        <v>2440</v>
      </c>
      <c r="F210" s="11" t="s">
        <v>3</v>
      </c>
      <c r="G210" s="11" t="s">
        <v>3051</v>
      </c>
      <c r="H210" s="13">
        <v>40000</v>
      </c>
      <c r="I210" s="11">
        <v>1998</v>
      </c>
      <c r="J210" s="14">
        <v>69170</v>
      </c>
      <c r="K210" s="11" t="s">
        <v>2</v>
      </c>
      <c r="L210" s="11">
        <v>8</v>
      </c>
      <c r="M210" s="11" t="s">
        <v>0</v>
      </c>
      <c r="N210" s="11">
        <v>2010</v>
      </c>
      <c r="O210" s="15">
        <v>1</v>
      </c>
      <c r="P210" s="14">
        <v>12339</v>
      </c>
      <c r="Q210" s="11">
        <v>0.3085</v>
      </c>
      <c r="R210" s="16">
        <v>226</v>
      </c>
      <c r="S210" s="17">
        <f>SUM($H$2:H210)</f>
        <v>8606200</v>
      </c>
    </row>
    <row r="211" spans="1:19" x14ac:dyDescent="0.2">
      <c r="A211" s="10" t="s">
        <v>1394</v>
      </c>
      <c r="B211" s="11" t="s">
        <v>2436</v>
      </c>
      <c r="C211" s="11">
        <v>3</v>
      </c>
      <c r="D211" s="20" t="s">
        <v>2435</v>
      </c>
      <c r="E211" s="11" t="s">
        <v>2434</v>
      </c>
      <c r="F211" s="11" t="s">
        <v>3</v>
      </c>
      <c r="G211" s="11" t="s">
        <v>3051</v>
      </c>
      <c r="H211" s="13">
        <v>40000</v>
      </c>
      <c r="I211" s="11">
        <v>1998</v>
      </c>
      <c r="J211" s="14">
        <v>69110</v>
      </c>
      <c r="K211" s="11" t="s">
        <v>2</v>
      </c>
      <c r="L211" s="11">
        <v>8</v>
      </c>
      <c r="M211" s="11" t="s">
        <v>0</v>
      </c>
      <c r="N211" s="11">
        <v>2010</v>
      </c>
      <c r="O211" s="15">
        <v>1</v>
      </c>
      <c r="P211" s="14">
        <v>12330</v>
      </c>
      <c r="Q211" s="11">
        <v>0.30830000000000002</v>
      </c>
      <c r="R211" s="16">
        <v>227</v>
      </c>
      <c r="S211" s="17">
        <f>SUM($H$2:H211)</f>
        <v>8646200</v>
      </c>
    </row>
    <row r="212" spans="1:19" x14ac:dyDescent="0.2">
      <c r="A212" s="10" t="s">
        <v>1394</v>
      </c>
      <c r="B212" s="11" t="s">
        <v>2328</v>
      </c>
      <c r="C212" s="11">
        <v>1</v>
      </c>
      <c r="D212" s="20" t="s">
        <v>2327</v>
      </c>
      <c r="E212" s="11" t="s">
        <v>2326</v>
      </c>
      <c r="F212" s="11" t="s">
        <v>3</v>
      </c>
      <c r="G212" s="11" t="s">
        <v>3051</v>
      </c>
      <c r="H212" s="13">
        <v>49800</v>
      </c>
      <c r="I212" s="11">
        <v>1996</v>
      </c>
      <c r="J212" s="14">
        <v>80012</v>
      </c>
      <c r="K212" s="11" t="s">
        <v>2</v>
      </c>
      <c r="L212" s="11">
        <v>8</v>
      </c>
      <c r="M212" s="11" t="s">
        <v>0</v>
      </c>
      <c r="N212" s="11">
        <v>2013</v>
      </c>
      <c r="O212" s="15">
        <v>1</v>
      </c>
      <c r="P212" s="14">
        <v>13762</v>
      </c>
      <c r="Q212" s="11">
        <v>0.27629999999999999</v>
      </c>
      <c r="R212" s="16">
        <v>228</v>
      </c>
      <c r="S212" s="17">
        <f>SUM($H$2:H212)</f>
        <v>8696000</v>
      </c>
    </row>
    <row r="213" spans="1:19" x14ac:dyDescent="0.2">
      <c r="A213" s="10" t="s">
        <v>1394</v>
      </c>
      <c r="B213" s="11" t="s">
        <v>2430</v>
      </c>
      <c r="C213" s="11">
        <v>1</v>
      </c>
      <c r="D213" s="20" t="s">
        <v>2429</v>
      </c>
      <c r="E213" s="11" t="s">
        <v>2428</v>
      </c>
      <c r="F213" s="11" t="s">
        <v>3</v>
      </c>
      <c r="G213" s="11" t="s">
        <v>3051</v>
      </c>
      <c r="H213" s="13">
        <v>40000</v>
      </c>
      <c r="I213" s="11">
        <v>2000</v>
      </c>
      <c r="J213" s="14">
        <v>56846</v>
      </c>
      <c r="K213" s="11" t="s">
        <v>2</v>
      </c>
      <c r="L213" s="11">
        <v>8</v>
      </c>
      <c r="M213" s="11" t="s">
        <v>0</v>
      </c>
      <c r="N213" s="11">
        <v>2010</v>
      </c>
      <c r="O213" s="15">
        <v>1</v>
      </c>
      <c r="P213" s="14">
        <v>12284</v>
      </c>
      <c r="Q213" s="11">
        <v>0.30709999999999998</v>
      </c>
      <c r="R213" s="16">
        <v>229</v>
      </c>
      <c r="S213" s="17">
        <f>SUM($H$2:H213)</f>
        <v>8736000</v>
      </c>
    </row>
    <row r="214" spans="1:19" x14ac:dyDescent="0.2">
      <c r="A214" s="10" t="s">
        <v>1394</v>
      </c>
      <c r="B214" s="11" t="s">
        <v>2299</v>
      </c>
      <c r="C214" s="11">
        <v>1</v>
      </c>
      <c r="D214" s="20" t="s">
        <v>2298</v>
      </c>
      <c r="E214" s="11" t="s">
        <v>2297</v>
      </c>
      <c r="F214" s="11" t="s">
        <v>3</v>
      </c>
      <c r="G214" s="11" t="s">
        <v>3051</v>
      </c>
      <c r="H214" s="13">
        <v>39900</v>
      </c>
      <c r="I214" s="11">
        <v>1999</v>
      </c>
      <c r="J214" s="14">
        <v>56738</v>
      </c>
      <c r="K214" s="11" t="s">
        <v>2</v>
      </c>
      <c r="L214" s="11">
        <v>8</v>
      </c>
      <c r="M214" s="11" t="s">
        <v>0</v>
      </c>
      <c r="N214" s="11">
        <v>2010</v>
      </c>
      <c r="O214" s="15">
        <v>1</v>
      </c>
      <c r="P214" s="14">
        <v>12261</v>
      </c>
      <c r="Q214" s="11">
        <v>0.30730000000000002</v>
      </c>
      <c r="R214" s="16">
        <v>230</v>
      </c>
      <c r="S214" s="17">
        <f>SUM($H$2:H214)</f>
        <v>8775900</v>
      </c>
    </row>
    <row r="215" spans="1:19" x14ac:dyDescent="0.2">
      <c r="A215" s="10" t="s">
        <v>1394</v>
      </c>
      <c r="B215" s="11" t="s">
        <v>2310</v>
      </c>
      <c r="C215" s="11">
        <v>1</v>
      </c>
      <c r="D215" s="20" t="s">
        <v>2309</v>
      </c>
      <c r="E215" s="11" t="s">
        <v>2308</v>
      </c>
      <c r="F215" s="11" t="s">
        <v>3</v>
      </c>
      <c r="G215" s="11" t="s">
        <v>3051</v>
      </c>
      <c r="H215" s="13">
        <v>35000</v>
      </c>
      <c r="I215" s="11">
        <v>2000</v>
      </c>
      <c r="J215" s="14">
        <v>90046</v>
      </c>
      <c r="K215" s="11" t="s">
        <v>2</v>
      </c>
      <c r="L215" s="11">
        <v>7</v>
      </c>
      <c r="M215" s="11" t="s">
        <v>0</v>
      </c>
      <c r="N215" s="11">
        <v>2010</v>
      </c>
      <c r="O215" s="15">
        <v>1</v>
      </c>
      <c r="P215" s="14">
        <v>11659</v>
      </c>
      <c r="Q215" s="11">
        <v>0.33310000000000001</v>
      </c>
      <c r="R215" s="16">
        <v>231</v>
      </c>
      <c r="S215" s="17">
        <f>SUM($H$2:H215)</f>
        <v>8810900</v>
      </c>
    </row>
    <row r="216" spans="1:19" x14ac:dyDescent="0.2">
      <c r="A216" s="10" t="s">
        <v>1394</v>
      </c>
      <c r="B216" s="11" t="s">
        <v>2419</v>
      </c>
      <c r="C216" s="11">
        <v>1</v>
      </c>
      <c r="D216" s="20" t="s">
        <v>2418</v>
      </c>
      <c r="E216" s="11" t="s">
        <v>2417</v>
      </c>
      <c r="F216" s="11" t="s">
        <v>3</v>
      </c>
      <c r="G216" s="11" t="s">
        <v>3051</v>
      </c>
      <c r="H216" s="13">
        <v>40000</v>
      </c>
      <c r="I216" s="11">
        <v>1994</v>
      </c>
      <c r="J216" s="14">
        <v>80598</v>
      </c>
      <c r="K216" s="11" t="s">
        <v>2</v>
      </c>
      <c r="L216" s="11">
        <v>8</v>
      </c>
      <c r="M216" s="11" t="s">
        <v>0</v>
      </c>
      <c r="N216" s="11">
        <v>2010</v>
      </c>
      <c r="O216" s="15">
        <v>1</v>
      </c>
      <c r="P216" s="14">
        <v>12153</v>
      </c>
      <c r="Q216" s="11">
        <v>0.30380000000000001</v>
      </c>
      <c r="R216" s="16">
        <v>232</v>
      </c>
      <c r="S216" s="17">
        <f>SUM($H$2:H216)</f>
        <v>8850900</v>
      </c>
    </row>
    <row r="217" spans="1:19" x14ac:dyDescent="0.2">
      <c r="A217" s="10" t="s">
        <v>1394</v>
      </c>
      <c r="B217" s="11" t="s">
        <v>2416</v>
      </c>
      <c r="C217" s="11">
        <v>1</v>
      </c>
      <c r="D217" s="20" t="s">
        <v>2415</v>
      </c>
      <c r="E217" s="11" t="s">
        <v>2414</v>
      </c>
      <c r="F217" s="11" t="s">
        <v>3</v>
      </c>
      <c r="G217" s="11" t="s">
        <v>3051</v>
      </c>
      <c r="H217" s="13">
        <v>40000</v>
      </c>
      <c r="I217" s="11">
        <v>2000</v>
      </c>
      <c r="J217" s="14">
        <v>56229</v>
      </c>
      <c r="K217" s="11" t="s">
        <v>2</v>
      </c>
      <c r="L217" s="11">
        <v>8</v>
      </c>
      <c r="M217" s="11" t="s">
        <v>0</v>
      </c>
      <c r="N217" s="11">
        <v>2010</v>
      </c>
      <c r="O217" s="15">
        <v>1</v>
      </c>
      <c r="P217" s="14">
        <v>12151</v>
      </c>
      <c r="Q217" s="11">
        <v>0.30380000000000001</v>
      </c>
      <c r="R217" s="16">
        <v>234</v>
      </c>
      <c r="S217" s="17">
        <f>SUM($H$2:H217)</f>
        <v>8890900</v>
      </c>
    </row>
    <row r="218" spans="1:19" x14ac:dyDescent="0.2">
      <c r="A218" s="10" t="s">
        <v>1394</v>
      </c>
      <c r="B218" s="11" t="s">
        <v>2226</v>
      </c>
      <c r="C218" s="11">
        <v>3</v>
      </c>
      <c r="D218" s="20" t="s">
        <v>2410</v>
      </c>
      <c r="E218" s="11" t="s">
        <v>2409</v>
      </c>
      <c r="F218" s="11" t="s">
        <v>3</v>
      </c>
      <c r="G218" s="11" t="s">
        <v>3051</v>
      </c>
      <c r="H218" s="13">
        <v>40000</v>
      </c>
      <c r="I218" s="11">
        <v>1992</v>
      </c>
      <c r="J218" s="14">
        <v>33567</v>
      </c>
      <c r="K218" s="11" t="s">
        <v>2</v>
      </c>
      <c r="L218" s="11">
        <v>8</v>
      </c>
      <c r="M218" s="11" t="s">
        <v>0</v>
      </c>
      <c r="N218" s="11">
        <v>2010</v>
      </c>
      <c r="O218" s="15">
        <v>0.9</v>
      </c>
      <c r="P218" s="14">
        <v>12137</v>
      </c>
      <c r="Q218" s="11">
        <v>0.3034</v>
      </c>
      <c r="R218" s="16">
        <v>235</v>
      </c>
      <c r="S218" s="17">
        <f>SUM($H$2:H218)</f>
        <v>8930900</v>
      </c>
    </row>
    <row r="219" spans="1:19" x14ac:dyDescent="0.2">
      <c r="A219" s="10" t="s">
        <v>1394</v>
      </c>
      <c r="B219" s="11" t="s">
        <v>2478</v>
      </c>
      <c r="C219" s="11">
        <v>2</v>
      </c>
      <c r="D219" s="20" t="s">
        <v>2477</v>
      </c>
      <c r="E219" s="11" t="s">
        <v>2476</v>
      </c>
      <c r="F219" s="11" t="s">
        <v>3</v>
      </c>
      <c r="G219" s="11" t="s">
        <v>3051</v>
      </c>
      <c r="H219" s="13">
        <v>50000</v>
      </c>
      <c r="I219" s="11">
        <v>1999</v>
      </c>
      <c r="J219" s="14">
        <v>68414</v>
      </c>
      <c r="K219" s="11" t="s">
        <v>2</v>
      </c>
      <c r="L219" s="11">
        <v>8</v>
      </c>
      <c r="M219" s="11" t="s">
        <v>0</v>
      </c>
      <c r="N219" s="11">
        <v>2013</v>
      </c>
      <c r="O219" s="15">
        <v>0.9</v>
      </c>
      <c r="P219" s="14">
        <v>13548</v>
      </c>
      <c r="Q219" s="11">
        <v>0.27100000000000002</v>
      </c>
      <c r="R219" s="16">
        <v>236</v>
      </c>
      <c r="S219" s="17">
        <f>SUM($H$2:H219)</f>
        <v>8980900</v>
      </c>
    </row>
    <row r="220" spans="1:19" x14ac:dyDescent="0.2">
      <c r="A220" s="10" t="s">
        <v>1394</v>
      </c>
      <c r="B220" s="11" t="s">
        <v>2408</v>
      </c>
      <c r="C220" s="11">
        <v>1</v>
      </c>
      <c r="D220" s="20" t="s">
        <v>2407</v>
      </c>
      <c r="E220" s="11" t="s">
        <v>2406</v>
      </c>
      <c r="F220" s="11" t="s">
        <v>3</v>
      </c>
      <c r="G220" s="11" t="s">
        <v>3051</v>
      </c>
      <c r="H220" s="13">
        <v>40000</v>
      </c>
      <c r="I220" s="11">
        <v>1993</v>
      </c>
      <c r="J220" s="14">
        <v>78002</v>
      </c>
      <c r="K220" s="11" t="s">
        <v>2</v>
      </c>
      <c r="L220" s="11">
        <v>8</v>
      </c>
      <c r="M220" s="11" t="s">
        <v>0</v>
      </c>
      <c r="N220" s="11">
        <v>2010</v>
      </c>
      <c r="O220" s="15">
        <v>0.9</v>
      </c>
      <c r="P220" s="14">
        <v>12108</v>
      </c>
      <c r="Q220" s="11">
        <v>0.30270000000000002</v>
      </c>
      <c r="R220" s="16">
        <v>237</v>
      </c>
      <c r="S220" s="17">
        <f>SUM($H$2:H220)</f>
        <v>9020900</v>
      </c>
    </row>
    <row r="221" spans="1:19" x14ac:dyDescent="0.2">
      <c r="A221" s="10" t="s">
        <v>1394</v>
      </c>
      <c r="B221" s="11" t="s">
        <v>2405</v>
      </c>
      <c r="C221" s="11">
        <v>1</v>
      </c>
      <c r="D221" s="20" t="s">
        <v>2404</v>
      </c>
      <c r="E221" s="11" t="s">
        <v>2403</v>
      </c>
      <c r="F221" s="11" t="s">
        <v>3</v>
      </c>
      <c r="G221" s="11" t="s">
        <v>3051</v>
      </c>
      <c r="H221" s="13">
        <v>40000</v>
      </c>
      <c r="I221" s="11">
        <v>1997</v>
      </c>
      <c r="J221" s="14">
        <v>71968</v>
      </c>
      <c r="K221" s="11" t="s">
        <v>2</v>
      </c>
      <c r="L221" s="11">
        <v>8</v>
      </c>
      <c r="M221" s="11" t="s">
        <v>0</v>
      </c>
      <c r="N221" s="11">
        <v>2010</v>
      </c>
      <c r="O221" s="15">
        <v>1</v>
      </c>
      <c r="P221" s="14">
        <v>12095</v>
      </c>
      <c r="Q221" s="11">
        <v>0.3024</v>
      </c>
      <c r="R221" s="16">
        <v>238</v>
      </c>
      <c r="S221" s="17">
        <f>SUM($H$2:H221)</f>
        <v>9060900</v>
      </c>
    </row>
    <row r="222" spans="1:19" x14ac:dyDescent="0.2">
      <c r="A222" s="10" t="s">
        <v>1394</v>
      </c>
      <c r="B222" s="11" t="s">
        <v>2402</v>
      </c>
      <c r="C222" s="11">
        <v>1</v>
      </c>
      <c r="D222" s="20" t="s">
        <v>2401</v>
      </c>
      <c r="E222" s="11" t="s">
        <v>2400</v>
      </c>
      <c r="F222" s="11" t="s">
        <v>3</v>
      </c>
      <c r="G222" s="11" t="s">
        <v>3051</v>
      </c>
      <c r="H222" s="13">
        <v>40000</v>
      </c>
      <c r="I222" s="11">
        <v>2005</v>
      </c>
      <c r="J222" s="14">
        <v>123883</v>
      </c>
      <c r="K222" s="11" t="s">
        <v>2</v>
      </c>
      <c r="L222" s="11">
        <v>8</v>
      </c>
      <c r="M222" s="11" t="s">
        <v>0</v>
      </c>
      <c r="N222" s="11">
        <v>2010</v>
      </c>
      <c r="O222" s="15">
        <v>1</v>
      </c>
      <c r="P222" s="14">
        <v>12084</v>
      </c>
      <c r="Q222" s="11">
        <v>0.30209999999999998</v>
      </c>
      <c r="R222" s="16">
        <v>239</v>
      </c>
      <c r="S222" s="17">
        <f>SUM($H$2:H222)</f>
        <v>9100900</v>
      </c>
    </row>
    <row r="223" spans="1:19" x14ac:dyDescent="0.2">
      <c r="A223" s="10" t="s">
        <v>1394</v>
      </c>
      <c r="B223" s="11" t="s">
        <v>2296</v>
      </c>
      <c r="C223" s="11">
        <v>1</v>
      </c>
      <c r="D223" s="20" t="s">
        <v>2295</v>
      </c>
      <c r="E223" s="11" t="s">
        <v>2294</v>
      </c>
      <c r="F223" s="11" t="s">
        <v>3</v>
      </c>
      <c r="G223" s="11" t="s">
        <v>3051</v>
      </c>
      <c r="H223" s="13">
        <v>40000</v>
      </c>
      <c r="I223" s="11">
        <v>2004</v>
      </c>
      <c r="J223" s="14">
        <v>123180</v>
      </c>
      <c r="K223" s="11" t="s">
        <v>2</v>
      </c>
      <c r="L223" s="11">
        <v>8</v>
      </c>
      <c r="M223" s="11" t="s">
        <v>0</v>
      </c>
      <c r="N223" s="11">
        <v>2010</v>
      </c>
      <c r="O223" s="15">
        <v>1</v>
      </c>
      <c r="P223" s="14">
        <v>12076</v>
      </c>
      <c r="Q223" s="11">
        <v>0.3019</v>
      </c>
      <c r="R223" s="16">
        <v>241</v>
      </c>
      <c r="S223" s="17">
        <f>SUM($H$2:H223)</f>
        <v>9140900</v>
      </c>
    </row>
    <row r="224" spans="1:19" x14ac:dyDescent="0.2">
      <c r="A224" s="10" t="s">
        <v>1394</v>
      </c>
      <c r="B224" s="11" t="s">
        <v>2399</v>
      </c>
      <c r="C224" s="11">
        <v>1</v>
      </c>
      <c r="D224" s="20" t="s">
        <v>2398</v>
      </c>
      <c r="E224" s="11" t="s">
        <v>2397</v>
      </c>
      <c r="F224" s="11" t="s">
        <v>3</v>
      </c>
      <c r="G224" s="11" t="s">
        <v>3051</v>
      </c>
      <c r="H224" s="13">
        <v>50000</v>
      </c>
      <c r="I224" s="11">
        <v>1998</v>
      </c>
      <c r="J224" s="14">
        <v>87166</v>
      </c>
      <c r="K224" s="11" t="s">
        <v>2</v>
      </c>
      <c r="L224" s="11">
        <v>8</v>
      </c>
      <c r="M224" s="11" t="s">
        <v>0</v>
      </c>
      <c r="N224" s="11">
        <v>2013</v>
      </c>
      <c r="O224" s="15">
        <v>1</v>
      </c>
      <c r="P224" s="14">
        <v>13416</v>
      </c>
      <c r="Q224" s="11">
        <v>0.26829999999999998</v>
      </c>
      <c r="R224" s="16">
        <v>242</v>
      </c>
      <c r="S224" s="17">
        <f>SUM($H$2:H224)</f>
        <v>9190900</v>
      </c>
    </row>
    <row r="225" spans="1:19" x14ac:dyDescent="0.2">
      <c r="A225" s="10" t="s">
        <v>1394</v>
      </c>
      <c r="B225" s="11" t="s">
        <v>2388</v>
      </c>
      <c r="C225" s="11">
        <v>1</v>
      </c>
      <c r="D225" s="20" t="s">
        <v>2387</v>
      </c>
      <c r="E225" s="11" t="s">
        <v>2386</v>
      </c>
      <c r="F225" s="11" t="s">
        <v>3</v>
      </c>
      <c r="G225" s="11" t="s">
        <v>3051</v>
      </c>
      <c r="H225" s="13">
        <v>49800</v>
      </c>
      <c r="I225" s="11">
        <v>2000</v>
      </c>
      <c r="J225" s="14">
        <v>68267</v>
      </c>
      <c r="K225" s="11" t="s">
        <v>2</v>
      </c>
      <c r="L225" s="11">
        <v>8</v>
      </c>
      <c r="M225" s="11" t="s">
        <v>0</v>
      </c>
      <c r="N225" s="11">
        <v>2013</v>
      </c>
      <c r="O225" s="15">
        <v>1</v>
      </c>
      <c r="P225" s="14">
        <v>13322</v>
      </c>
      <c r="Q225" s="11">
        <v>0.26750000000000002</v>
      </c>
      <c r="R225" s="16">
        <v>243</v>
      </c>
      <c r="S225" s="17">
        <f>SUM($H$2:H225)</f>
        <v>9240700</v>
      </c>
    </row>
    <row r="226" spans="1:19" x14ac:dyDescent="0.2">
      <c r="A226" s="10" t="s">
        <v>1394</v>
      </c>
      <c r="B226" s="11" t="s">
        <v>2393</v>
      </c>
      <c r="C226" s="11">
        <v>1</v>
      </c>
      <c r="D226" s="20" t="s">
        <v>2392</v>
      </c>
      <c r="E226" s="11" t="s">
        <v>2391</v>
      </c>
      <c r="F226" s="11" t="s">
        <v>3</v>
      </c>
      <c r="G226" s="11" t="s">
        <v>3051</v>
      </c>
      <c r="H226" s="13">
        <v>40000</v>
      </c>
      <c r="I226" s="11">
        <v>2001</v>
      </c>
      <c r="J226" s="14">
        <v>62922</v>
      </c>
      <c r="K226" s="11" t="s">
        <v>59</v>
      </c>
      <c r="L226" s="11">
        <v>8</v>
      </c>
      <c r="M226" s="11" t="s">
        <v>0</v>
      </c>
      <c r="N226" s="11">
        <v>2010</v>
      </c>
      <c r="O226" s="15">
        <v>1</v>
      </c>
      <c r="P226" s="14">
        <v>12049</v>
      </c>
      <c r="Q226" s="11">
        <v>0.30120000000000002</v>
      </c>
      <c r="R226" s="16">
        <v>244</v>
      </c>
      <c r="S226" s="17">
        <f>SUM($H$2:H226)</f>
        <v>9280700</v>
      </c>
    </row>
    <row r="227" spans="1:19" x14ac:dyDescent="0.2">
      <c r="A227" s="10" t="s">
        <v>1394</v>
      </c>
      <c r="B227" s="11" t="s">
        <v>2385</v>
      </c>
      <c r="C227" s="11">
        <v>1</v>
      </c>
      <c r="D227" s="20" t="s">
        <v>2384</v>
      </c>
      <c r="E227" s="11" t="s">
        <v>2383</v>
      </c>
      <c r="F227" s="11" t="s">
        <v>3</v>
      </c>
      <c r="G227" s="11" t="s">
        <v>3051</v>
      </c>
      <c r="H227" s="13">
        <v>40000</v>
      </c>
      <c r="I227" s="11">
        <v>1994</v>
      </c>
      <c r="J227" s="14">
        <v>70606</v>
      </c>
      <c r="K227" s="11" t="s">
        <v>2</v>
      </c>
      <c r="L227" s="11">
        <v>8</v>
      </c>
      <c r="M227" s="11" t="s">
        <v>0</v>
      </c>
      <c r="N227" s="11">
        <v>2010</v>
      </c>
      <c r="O227" s="15">
        <v>1</v>
      </c>
      <c r="P227" s="14">
        <v>12036</v>
      </c>
      <c r="Q227" s="11">
        <v>0.3009</v>
      </c>
      <c r="R227" s="16">
        <v>245</v>
      </c>
      <c r="S227" s="17">
        <f>SUM($H$2:H227)</f>
        <v>9320700</v>
      </c>
    </row>
    <row r="228" spans="1:19" x14ac:dyDescent="0.2">
      <c r="A228" s="10" t="s">
        <v>1394</v>
      </c>
      <c r="B228" s="11" t="s">
        <v>2382</v>
      </c>
      <c r="C228" s="11">
        <v>1</v>
      </c>
      <c r="D228" s="20" t="s">
        <v>2381</v>
      </c>
      <c r="E228" s="11" t="s">
        <v>2380</v>
      </c>
      <c r="F228" s="11" t="s">
        <v>3</v>
      </c>
      <c r="G228" s="11" t="s">
        <v>3051</v>
      </c>
      <c r="H228" s="13">
        <v>39800</v>
      </c>
      <c r="I228" s="11">
        <v>2000</v>
      </c>
      <c r="J228" s="14">
        <v>61718</v>
      </c>
      <c r="K228" s="11" t="s">
        <v>2</v>
      </c>
      <c r="L228" s="11">
        <v>8</v>
      </c>
      <c r="M228" s="11" t="s">
        <v>0</v>
      </c>
      <c r="N228" s="11">
        <v>2010</v>
      </c>
      <c r="O228" s="15">
        <v>0.9</v>
      </c>
      <c r="P228" s="14">
        <v>12003</v>
      </c>
      <c r="Q228" s="11">
        <v>0.30159999999999998</v>
      </c>
      <c r="R228" s="16">
        <v>246</v>
      </c>
      <c r="S228" s="17">
        <f>SUM($H$2:H228)</f>
        <v>9360500</v>
      </c>
    </row>
    <row r="229" spans="1:19" x14ac:dyDescent="0.2">
      <c r="A229" s="10" t="s">
        <v>1394</v>
      </c>
      <c r="B229" s="11" t="s">
        <v>2379</v>
      </c>
      <c r="C229" s="11">
        <v>1</v>
      </c>
      <c r="D229" s="20" t="s">
        <v>2378</v>
      </c>
      <c r="E229" s="11" t="s">
        <v>2377</v>
      </c>
      <c r="F229" s="11" t="s">
        <v>3</v>
      </c>
      <c r="G229" s="11" t="s">
        <v>3051</v>
      </c>
      <c r="H229" s="13">
        <v>40000</v>
      </c>
      <c r="I229" s="11">
        <v>2002</v>
      </c>
      <c r="J229" s="14">
        <v>62834</v>
      </c>
      <c r="K229" s="11" t="s">
        <v>2</v>
      </c>
      <c r="L229" s="11">
        <v>8</v>
      </c>
      <c r="M229" s="11" t="s">
        <v>0</v>
      </c>
      <c r="N229" s="11">
        <v>2010</v>
      </c>
      <c r="O229" s="15">
        <v>1</v>
      </c>
      <c r="P229" s="14">
        <v>12032</v>
      </c>
      <c r="Q229" s="11">
        <v>0.30080000000000001</v>
      </c>
      <c r="R229" s="16">
        <v>247</v>
      </c>
      <c r="S229" s="17">
        <f>SUM($H$2:H229)</f>
        <v>9400500</v>
      </c>
    </row>
    <row r="230" spans="1:19" x14ac:dyDescent="0.2">
      <c r="A230" s="10" t="s">
        <v>1394</v>
      </c>
      <c r="B230" s="11" t="s">
        <v>2376</v>
      </c>
      <c r="C230" s="11">
        <v>1</v>
      </c>
      <c r="D230" s="20" t="s">
        <v>2375</v>
      </c>
      <c r="E230" s="11" t="s">
        <v>2374</v>
      </c>
      <c r="F230" s="11" t="s">
        <v>3</v>
      </c>
      <c r="G230" s="11" t="s">
        <v>3051</v>
      </c>
      <c r="H230" s="13">
        <v>40000</v>
      </c>
      <c r="I230" s="11">
        <v>1996</v>
      </c>
      <c r="J230" s="14">
        <v>89827</v>
      </c>
      <c r="K230" s="11" t="s">
        <v>2</v>
      </c>
      <c r="L230" s="11">
        <v>8</v>
      </c>
      <c r="M230" s="11" t="s">
        <v>0</v>
      </c>
      <c r="N230" s="11">
        <v>2010</v>
      </c>
      <c r="O230" s="15">
        <v>0.9</v>
      </c>
      <c r="P230" s="14">
        <v>12016</v>
      </c>
      <c r="Q230" s="11">
        <v>0.3004</v>
      </c>
      <c r="R230" s="16">
        <v>248</v>
      </c>
      <c r="S230" s="17">
        <f>SUM($H$2:H230)</f>
        <v>9440500</v>
      </c>
    </row>
    <row r="231" spans="1:19" x14ac:dyDescent="0.2">
      <c r="A231" s="10" t="s">
        <v>1394</v>
      </c>
      <c r="B231" s="11" t="s">
        <v>2239</v>
      </c>
      <c r="C231" s="11">
        <v>3</v>
      </c>
      <c r="D231" s="20" t="s">
        <v>2390</v>
      </c>
      <c r="E231" s="11" t="s">
        <v>2389</v>
      </c>
      <c r="F231" s="11" t="s">
        <v>3</v>
      </c>
      <c r="G231" s="11" t="s">
        <v>3051</v>
      </c>
      <c r="H231" s="13">
        <v>35000</v>
      </c>
      <c r="I231" s="11">
        <v>1999</v>
      </c>
      <c r="J231" s="14">
        <v>82457</v>
      </c>
      <c r="K231" s="11" t="s">
        <v>2</v>
      </c>
      <c r="L231" s="11">
        <v>7</v>
      </c>
      <c r="M231" s="11" t="s">
        <v>0</v>
      </c>
      <c r="N231" s="11">
        <v>2010</v>
      </c>
      <c r="O231" s="15">
        <v>1</v>
      </c>
      <c r="P231" s="14">
        <v>11123</v>
      </c>
      <c r="Q231" s="11">
        <v>0.31780000000000003</v>
      </c>
      <c r="R231" s="16">
        <v>249</v>
      </c>
      <c r="S231" s="17">
        <f>SUM($H$2:H231)</f>
        <v>9475500</v>
      </c>
    </row>
    <row r="232" spans="1:19" x14ac:dyDescent="0.2">
      <c r="A232" s="10" t="s">
        <v>1394</v>
      </c>
      <c r="B232" s="11" t="s">
        <v>2287</v>
      </c>
      <c r="C232" s="11">
        <v>1</v>
      </c>
      <c r="D232" s="20" t="s">
        <v>2286</v>
      </c>
      <c r="E232" s="11" t="s">
        <v>2285</v>
      </c>
      <c r="F232" s="11" t="s">
        <v>3</v>
      </c>
      <c r="G232" s="11" t="s">
        <v>3051</v>
      </c>
      <c r="H232" s="13">
        <v>35000</v>
      </c>
      <c r="I232" s="11">
        <v>1996</v>
      </c>
      <c r="J232" s="14">
        <v>85750</v>
      </c>
      <c r="K232" s="11" t="s">
        <v>2</v>
      </c>
      <c r="L232" s="11">
        <v>7</v>
      </c>
      <c r="M232" s="11" t="s">
        <v>0</v>
      </c>
      <c r="N232" s="11">
        <v>2010</v>
      </c>
      <c r="O232" s="15">
        <v>1</v>
      </c>
      <c r="P232" s="14">
        <v>11063</v>
      </c>
      <c r="Q232" s="11">
        <v>0.31609999999999999</v>
      </c>
      <c r="R232" s="16">
        <v>251</v>
      </c>
      <c r="S232" s="17">
        <f>SUM($H$2:H232)</f>
        <v>9510500</v>
      </c>
    </row>
    <row r="233" spans="1:19" x14ac:dyDescent="0.2">
      <c r="A233" s="10" t="s">
        <v>1394</v>
      </c>
      <c r="B233" s="11" t="s">
        <v>2367</v>
      </c>
      <c r="C233" s="11">
        <v>1</v>
      </c>
      <c r="D233" s="20" t="s">
        <v>2366</v>
      </c>
      <c r="E233" s="11" t="s">
        <v>2365</v>
      </c>
      <c r="F233" s="11" t="s">
        <v>3</v>
      </c>
      <c r="G233" s="11" t="s">
        <v>3051</v>
      </c>
      <c r="H233" s="13">
        <v>50000</v>
      </c>
      <c r="I233" s="11">
        <v>1999</v>
      </c>
      <c r="J233" s="14">
        <v>58838</v>
      </c>
      <c r="K233" s="11" t="s">
        <v>2</v>
      </c>
      <c r="L233" s="11">
        <v>8</v>
      </c>
      <c r="M233" s="11" t="s">
        <v>0</v>
      </c>
      <c r="N233" s="11">
        <v>2013</v>
      </c>
      <c r="O233" s="15">
        <v>1</v>
      </c>
      <c r="P233" s="14">
        <v>12947</v>
      </c>
      <c r="Q233" s="11">
        <v>0.25890000000000002</v>
      </c>
      <c r="R233" s="16">
        <v>252</v>
      </c>
      <c r="S233" s="17">
        <f>SUM($H$2:H233)</f>
        <v>9560500</v>
      </c>
    </row>
    <row r="234" spans="1:19" x14ac:dyDescent="0.2">
      <c r="A234" s="10" t="s">
        <v>1394</v>
      </c>
      <c r="B234" s="11" t="s">
        <v>2370</v>
      </c>
      <c r="C234" s="11">
        <v>1</v>
      </c>
      <c r="D234" s="20" t="s">
        <v>2369</v>
      </c>
      <c r="E234" s="11" t="s">
        <v>2368</v>
      </c>
      <c r="F234" s="11" t="s">
        <v>3</v>
      </c>
      <c r="G234" s="11" t="s">
        <v>3051</v>
      </c>
      <c r="H234" s="13">
        <v>40000</v>
      </c>
      <c r="I234" s="11">
        <v>1998</v>
      </c>
      <c r="J234" s="14">
        <v>70246</v>
      </c>
      <c r="K234" s="11" t="s">
        <v>2</v>
      </c>
      <c r="L234" s="11">
        <v>8</v>
      </c>
      <c r="M234" s="11" t="s">
        <v>0</v>
      </c>
      <c r="N234" s="11">
        <v>2010</v>
      </c>
      <c r="O234" s="15">
        <v>1</v>
      </c>
      <c r="P234" s="14">
        <v>11934</v>
      </c>
      <c r="Q234" s="11">
        <v>0.29830000000000001</v>
      </c>
      <c r="R234" s="16">
        <v>253</v>
      </c>
      <c r="S234" s="17">
        <f>SUM($H$2:H234)</f>
        <v>9600500</v>
      </c>
    </row>
    <row r="235" spans="1:19" x14ac:dyDescent="0.2">
      <c r="A235" s="10" t="s">
        <v>1394</v>
      </c>
      <c r="B235" s="11" t="s">
        <v>2293</v>
      </c>
      <c r="C235" s="11">
        <v>1</v>
      </c>
      <c r="D235" s="20" t="s">
        <v>2292</v>
      </c>
      <c r="E235" s="11" t="s">
        <v>2291</v>
      </c>
      <c r="F235" s="11" t="s">
        <v>3</v>
      </c>
      <c r="G235" s="11" t="s">
        <v>3051</v>
      </c>
      <c r="H235" s="13">
        <v>39900</v>
      </c>
      <c r="I235" s="11">
        <v>1999</v>
      </c>
      <c r="J235" s="14">
        <v>55144</v>
      </c>
      <c r="K235" s="11" t="s">
        <v>2</v>
      </c>
      <c r="L235" s="11">
        <v>8</v>
      </c>
      <c r="M235" s="11" t="s">
        <v>0</v>
      </c>
      <c r="N235" s="11">
        <v>2010</v>
      </c>
      <c r="O235" s="15">
        <v>1</v>
      </c>
      <c r="P235" s="14">
        <v>11916</v>
      </c>
      <c r="Q235" s="11">
        <v>0.29870000000000002</v>
      </c>
      <c r="R235" s="16">
        <v>254</v>
      </c>
      <c r="S235" s="17">
        <f>SUM($H$2:H235)</f>
        <v>9640400</v>
      </c>
    </row>
    <row r="236" spans="1:19" x14ac:dyDescent="0.2">
      <c r="A236" s="10" t="s">
        <v>1394</v>
      </c>
      <c r="B236" s="11" t="s">
        <v>2364</v>
      </c>
      <c r="C236" s="11">
        <v>3</v>
      </c>
      <c r="D236" s="20" t="s">
        <v>2363</v>
      </c>
      <c r="E236" s="11" t="s">
        <v>2362</v>
      </c>
      <c r="F236" s="11" t="s">
        <v>3</v>
      </c>
      <c r="G236" s="11" t="s">
        <v>3051</v>
      </c>
      <c r="H236" s="13">
        <v>40000</v>
      </c>
      <c r="I236" s="11">
        <v>1990</v>
      </c>
      <c r="J236" s="14">
        <v>48200</v>
      </c>
      <c r="K236" s="11" t="s">
        <v>2</v>
      </c>
      <c r="L236" s="11">
        <v>8</v>
      </c>
      <c r="M236" s="11" t="s">
        <v>0</v>
      </c>
      <c r="N236" s="11">
        <v>2010</v>
      </c>
      <c r="O236" s="15">
        <v>1</v>
      </c>
      <c r="P236" s="14">
        <v>11916</v>
      </c>
      <c r="Q236" s="11">
        <v>0.2979</v>
      </c>
      <c r="R236" s="16">
        <v>255</v>
      </c>
      <c r="S236" s="17">
        <f>SUM($H$2:H236)</f>
        <v>9680400</v>
      </c>
    </row>
    <row r="237" spans="1:19" x14ac:dyDescent="0.2">
      <c r="A237" s="10" t="s">
        <v>1394</v>
      </c>
      <c r="B237" s="11" t="s">
        <v>1948</v>
      </c>
      <c r="C237" s="11">
        <v>3</v>
      </c>
      <c r="D237" s="20" t="s">
        <v>2304</v>
      </c>
      <c r="E237" s="11" t="s">
        <v>2303</v>
      </c>
      <c r="F237" s="11" t="s">
        <v>3</v>
      </c>
      <c r="G237" s="11" t="s">
        <v>3051</v>
      </c>
      <c r="H237" s="13">
        <v>40000</v>
      </c>
      <c r="I237" s="11">
        <v>1998</v>
      </c>
      <c r="J237" s="14">
        <v>56058</v>
      </c>
      <c r="K237" s="11" t="s">
        <v>2</v>
      </c>
      <c r="L237" s="11">
        <v>8</v>
      </c>
      <c r="M237" s="11" t="s">
        <v>0</v>
      </c>
      <c r="N237" s="11">
        <v>2010</v>
      </c>
      <c r="O237" s="15">
        <v>0.9</v>
      </c>
      <c r="P237" s="14">
        <v>11900</v>
      </c>
      <c r="Q237" s="11">
        <v>0.29749999999999999</v>
      </c>
      <c r="R237" s="16">
        <v>256</v>
      </c>
      <c r="S237" s="17">
        <f>SUM($H$2:H237)</f>
        <v>9720400</v>
      </c>
    </row>
    <row r="238" spans="1:19" x14ac:dyDescent="0.2">
      <c r="A238" s="10" t="s">
        <v>1394</v>
      </c>
      <c r="B238" s="11" t="s">
        <v>2361</v>
      </c>
      <c r="C238" s="11">
        <v>3</v>
      </c>
      <c r="D238" s="20" t="s">
        <v>2360</v>
      </c>
      <c r="E238" s="11" t="s">
        <v>2359</v>
      </c>
      <c r="F238" s="11" t="s">
        <v>3</v>
      </c>
      <c r="G238" s="11" t="s">
        <v>3051</v>
      </c>
      <c r="H238" s="13">
        <v>39800</v>
      </c>
      <c r="I238" s="11">
        <v>1996</v>
      </c>
      <c r="J238" s="14">
        <v>66797</v>
      </c>
      <c r="K238" s="11" t="s">
        <v>2</v>
      </c>
      <c r="L238" s="11">
        <v>8</v>
      </c>
      <c r="M238" s="11" t="s">
        <v>0</v>
      </c>
      <c r="N238" s="11">
        <v>2010</v>
      </c>
      <c r="O238" s="15">
        <v>1</v>
      </c>
      <c r="P238" s="14">
        <v>11856</v>
      </c>
      <c r="Q238" s="11">
        <v>0.2979</v>
      </c>
      <c r="R238" s="16">
        <v>257</v>
      </c>
      <c r="S238" s="17">
        <f>SUM($H$2:H238)</f>
        <v>9760200</v>
      </c>
    </row>
    <row r="239" spans="1:19" x14ac:dyDescent="0.2">
      <c r="A239" s="10" t="s">
        <v>1394</v>
      </c>
      <c r="B239" s="11" t="s">
        <v>2263</v>
      </c>
      <c r="C239" s="11">
        <v>1</v>
      </c>
      <c r="D239" s="20" t="s">
        <v>2262</v>
      </c>
      <c r="E239" s="11" t="s">
        <v>2261</v>
      </c>
      <c r="F239" s="11" t="s">
        <v>3</v>
      </c>
      <c r="G239" s="11" t="s">
        <v>3051</v>
      </c>
      <c r="H239" s="13">
        <v>50000</v>
      </c>
      <c r="I239" s="11">
        <v>2006</v>
      </c>
      <c r="J239" s="14">
        <v>127277</v>
      </c>
      <c r="K239" s="11" t="s">
        <v>2</v>
      </c>
      <c r="L239" s="11">
        <v>8</v>
      </c>
      <c r="M239" s="11" t="s">
        <v>0</v>
      </c>
      <c r="N239" s="11">
        <v>2013</v>
      </c>
      <c r="O239" s="15">
        <v>1</v>
      </c>
      <c r="P239" s="14">
        <v>12747</v>
      </c>
      <c r="Q239" s="11">
        <v>0.25490000000000002</v>
      </c>
      <c r="R239" s="16">
        <v>259</v>
      </c>
      <c r="S239" s="17">
        <f>SUM($H$2:H239)</f>
        <v>9810200</v>
      </c>
    </row>
    <row r="240" spans="1:19" x14ac:dyDescent="0.2">
      <c r="A240" s="10" t="s">
        <v>1394</v>
      </c>
      <c r="B240" s="11" t="s">
        <v>2358</v>
      </c>
      <c r="C240" s="11">
        <v>1</v>
      </c>
      <c r="D240" s="20" t="s">
        <v>2357</v>
      </c>
      <c r="E240" s="11" t="s">
        <v>2356</v>
      </c>
      <c r="F240" s="11" t="s">
        <v>3</v>
      </c>
      <c r="G240" s="11" t="s">
        <v>3051</v>
      </c>
      <c r="H240" s="13">
        <v>40000</v>
      </c>
      <c r="I240" s="11">
        <v>2000</v>
      </c>
      <c r="J240" s="14">
        <v>61711</v>
      </c>
      <c r="K240" s="11" t="s">
        <v>2</v>
      </c>
      <c r="L240" s="11">
        <v>8</v>
      </c>
      <c r="M240" s="11" t="s">
        <v>0</v>
      </c>
      <c r="N240" s="11">
        <v>2010</v>
      </c>
      <c r="O240" s="15">
        <v>1</v>
      </c>
      <c r="P240" s="14">
        <v>11817</v>
      </c>
      <c r="Q240" s="11">
        <v>0.2954</v>
      </c>
      <c r="R240" s="16">
        <v>260</v>
      </c>
      <c r="S240" s="17">
        <f>SUM($H$2:H240)</f>
        <v>9850200</v>
      </c>
    </row>
    <row r="241" spans="1:19" x14ac:dyDescent="0.2">
      <c r="A241" s="10" t="s">
        <v>1394</v>
      </c>
      <c r="B241" s="11" t="s">
        <v>2025</v>
      </c>
      <c r="C241" s="11">
        <v>1</v>
      </c>
      <c r="D241" s="20" t="s">
        <v>2024</v>
      </c>
      <c r="E241" s="11" t="s">
        <v>2023</v>
      </c>
      <c r="F241" s="11" t="s">
        <v>3</v>
      </c>
      <c r="G241" s="11" t="s">
        <v>3051</v>
      </c>
      <c r="H241" s="13">
        <v>40000</v>
      </c>
      <c r="I241" s="11">
        <v>2000</v>
      </c>
      <c r="J241" s="14">
        <v>54496</v>
      </c>
      <c r="K241" s="11" t="s">
        <v>2</v>
      </c>
      <c r="L241" s="11">
        <v>8</v>
      </c>
      <c r="M241" s="11" t="s">
        <v>0</v>
      </c>
      <c r="N241" s="11">
        <v>2010</v>
      </c>
      <c r="O241" s="15">
        <v>0.9</v>
      </c>
      <c r="P241" s="14">
        <v>11776</v>
      </c>
      <c r="Q241" s="11">
        <v>0.2944</v>
      </c>
      <c r="R241" s="16">
        <v>261</v>
      </c>
      <c r="S241" s="17">
        <f>SUM($H$2:H241)</f>
        <v>9890200</v>
      </c>
    </row>
    <row r="242" spans="1:19" x14ac:dyDescent="0.2">
      <c r="A242" s="10" t="s">
        <v>1394</v>
      </c>
      <c r="B242" s="11" t="s">
        <v>2355</v>
      </c>
      <c r="C242" s="11">
        <v>1</v>
      </c>
      <c r="D242" s="20" t="s">
        <v>2354</v>
      </c>
      <c r="E242" s="11" t="s">
        <v>2353</v>
      </c>
      <c r="F242" s="11" t="s">
        <v>3</v>
      </c>
      <c r="G242" s="11" t="s">
        <v>3051</v>
      </c>
      <c r="H242" s="13">
        <v>40000</v>
      </c>
      <c r="I242" s="11">
        <v>1999</v>
      </c>
      <c r="J242" s="14">
        <v>58754</v>
      </c>
      <c r="K242" s="11" t="s">
        <v>2</v>
      </c>
      <c r="L242" s="11">
        <v>8</v>
      </c>
      <c r="M242" s="11" t="s">
        <v>0</v>
      </c>
      <c r="N242" s="11">
        <v>2013</v>
      </c>
      <c r="O242" s="15">
        <v>0.9</v>
      </c>
      <c r="P242" s="14">
        <v>11753</v>
      </c>
      <c r="Q242" s="11">
        <v>0.29380000000000001</v>
      </c>
      <c r="R242" s="16">
        <v>262</v>
      </c>
      <c r="S242" s="17">
        <f>SUM($H$2:H242)</f>
        <v>9930200</v>
      </c>
    </row>
    <row r="243" spans="1:19" x14ac:dyDescent="0.2">
      <c r="A243" s="10" t="s">
        <v>1394</v>
      </c>
      <c r="B243" s="11" t="s">
        <v>860</v>
      </c>
      <c r="C243" s="11">
        <v>3</v>
      </c>
      <c r="D243" s="20" t="s">
        <v>2352</v>
      </c>
      <c r="E243" s="11" t="s">
        <v>2351</v>
      </c>
      <c r="F243" s="11" t="s">
        <v>3</v>
      </c>
      <c r="G243" s="11" t="s">
        <v>3051</v>
      </c>
      <c r="H243" s="13">
        <v>40000</v>
      </c>
      <c r="I243" s="11">
        <v>1999</v>
      </c>
      <c r="J243" s="14">
        <v>60090</v>
      </c>
      <c r="K243" s="11" t="s">
        <v>2</v>
      </c>
      <c r="L243" s="11">
        <v>8</v>
      </c>
      <c r="M243" s="11" t="s">
        <v>0</v>
      </c>
      <c r="N243" s="11">
        <v>2010</v>
      </c>
      <c r="O243" s="15">
        <v>0.9</v>
      </c>
      <c r="P243" s="14">
        <v>11744</v>
      </c>
      <c r="Q243" s="11">
        <v>0.29360000000000003</v>
      </c>
      <c r="R243" s="16">
        <v>263</v>
      </c>
      <c r="S243" s="17">
        <f>SUM($H$2:H243)</f>
        <v>9970200</v>
      </c>
    </row>
    <row r="244" spans="1:19" x14ac:dyDescent="0.2">
      <c r="A244" s="10" t="s">
        <v>1394</v>
      </c>
      <c r="B244" s="11" t="s">
        <v>2281</v>
      </c>
      <c r="C244" s="11">
        <v>1</v>
      </c>
      <c r="D244" s="20" t="s">
        <v>2280</v>
      </c>
      <c r="E244" s="11" t="s">
        <v>2279</v>
      </c>
      <c r="F244" s="11" t="s">
        <v>3</v>
      </c>
      <c r="G244" s="11" t="s">
        <v>3051</v>
      </c>
      <c r="H244" s="13">
        <v>40000</v>
      </c>
      <c r="I244" s="11">
        <v>2001</v>
      </c>
      <c r="J244" s="14">
        <v>54261</v>
      </c>
      <c r="K244" s="11" t="s">
        <v>2</v>
      </c>
      <c r="L244" s="11">
        <v>8</v>
      </c>
      <c r="M244" s="11" t="s">
        <v>0</v>
      </c>
      <c r="N244" s="11">
        <v>2010</v>
      </c>
      <c r="O244" s="15">
        <v>1</v>
      </c>
      <c r="P244" s="14">
        <v>11726</v>
      </c>
      <c r="Q244" s="11">
        <v>0.29310000000000003</v>
      </c>
      <c r="R244" s="16">
        <v>264</v>
      </c>
      <c r="S244" s="17">
        <f>SUM($H$2:H244)</f>
        <v>10010200</v>
      </c>
    </row>
    <row r="245" spans="1:19" x14ac:dyDescent="0.2">
      <c r="A245" s="10" t="s">
        <v>1394</v>
      </c>
      <c r="B245" s="11" t="s">
        <v>2350</v>
      </c>
      <c r="C245" s="11">
        <v>1</v>
      </c>
      <c r="D245" s="20" t="s">
        <v>2349</v>
      </c>
      <c r="E245" s="11" t="s">
        <v>2348</v>
      </c>
      <c r="F245" s="11" t="s">
        <v>3</v>
      </c>
      <c r="G245" s="11" t="s">
        <v>3051</v>
      </c>
      <c r="H245" s="13">
        <v>40000</v>
      </c>
      <c r="I245" s="11">
        <v>1992</v>
      </c>
      <c r="J245" s="14">
        <v>80994</v>
      </c>
      <c r="K245" s="11" t="s">
        <v>2</v>
      </c>
      <c r="L245" s="11">
        <v>8</v>
      </c>
      <c r="M245" s="11" t="s">
        <v>0</v>
      </c>
      <c r="N245" s="11">
        <v>2010</v>
      </c>
      <c r="O245" s="15">
        <v>1</v>
      </c>
      <c r="P245" s="14">
        <v>11705</v>
      </c>
      <c r="Q245" s="11">
        <v>0.29260000000000003</v>
      </c>
      <c r="R245" s="16">
        <v>265</v>
      </c>
      <c r="S245" s="17">
        <f>SUM($H$2:H245)</f>
        <v>10050200</v>
      </c>
    </row>
    <row r="246" spans="1:19" x14ac:dyDescent="0.2">
      <c r="A246" s="10" t="s">
        <v>1394</v>
      </c>
      <c r="B246" s="11" t="s">
        <v>2451</v>
      </c>
      <c r="C246" s="11">
        <v>2</v>
      </c>
      <c r="D246" s="20" t="s">
        <v>2450</v>
      </c>
      <c r="E246" s="11" t="s">
        <v>2449</v>
      </c>
      <c r="F246" s="11" t="s">
        <v>3</v>
      </c>
      <c r="G246" s="11" t="s">
        <v>3051</v>
      </c>
      <c r="H246" s="13">
        <v>40000</v>
      </c>
      <c r="I246" s="11">
        <v>1999</v>
      </c>
      <c r="J246" s="14">
        <v>54001</v>
      </c>
      <c r="K246" s="11" t="s">
        <v>2</v>
      </c>
      <c r="L246" s="11">
        <v>8</v>
      </c>
      <c r="M246" s="11" t="s">
        <v>0</v>
      </c>
      <c r="N246" s="11">
        <v>2010</v>
      </c>
      <c r="O246" s="15">
        <v>1</v>
      </c>
      <c r="P246" s="14">
        <v>11669</v>
      </c>
      <c r="Q246" s="11">
        <v>0.29170000000000001</v>
      </c>
      <c r="R246" s="16">
        <v>266</v>
      </c>
      <c r="S246" s="17">
        <f>SUM($H$2:H246)</f>
        <v>10090200</v>
      </c>
    </row>
    <row r="247" spans="1:19" x14ac:dyDescent="0.2">
      <c r="A247" s="10" t="s">
        <v>1394</v>
      </c>
      <c r="B247" s="11" t="s">
        <v>2168</v>
      </c>
      <c r="C247" s="11">
        <v>1</v>
      </c>
      <c r="D247" s="20" t="s">
        <v>2167</v>
      </c>
      <c r="E247" s="11" t="s">
        <v>2166</v>
      </c>
      <c r="F247" s="11" t="s">
        <v>3</v>
      </c>
      <c r="G247" s="11" t="s">
        <v>3051</v>
      </c>
      <c r="H247" s="13">
        <v>35000</v>
      </c>
      <c r="I247" s="11">
        <v>1999</v>
      </c>
      <c r="J247" s="14">
        <v>81545</v>
      </c>
      <c r="K247" s="11" t="s">
        <v>2</v>
      </c>
      <c r="L247" s="11">
        <v>7</v>
      </c>
      <c r="M247" s="11" t="s">
        <v>0</v>
      </c>
      <c r="N247" s="11">
        <v>2010</v>
      </c>
      <c r="O247" s="15">
        <v>0.9</v>
      </c>
      <c r="P247" s="14">
        <v>10558</v>
      </c>
      <c r="Q247" s="11">
        <v>0.30170000000000002</v>
      </c>
      <c r="R247" s="16">
        <v>268</v>
      </c>
      <c r="S247" s="17">
        <f>SUM($H$2:H247)</f>
        <v>10125200</v>
      </c>
    </row>
    <row r="248" spans="1:19" x14ac:dyDescent="0.2">
      <c r="A248" s="10" t="s">
        <v>1394</v>
      </c>
      <c r="B248" s="11" t="s">
        <v>2347</v>
      </c>
      <c r="C248" s="11">
        <v>1</v>
      </c>
      <c r="D248" s="20" t="s">
        <v>2346</v>
      </c>
      <c r="E248" s="11" t="s">
        <v>2345</v>
      </c>
      <c r="F248" s="11" t="s">
        <v>3</v>
      </c>
      <c r="G248" s="11" t="s">
        <v>3051</v>
      </c>
      <c r="H248" s="13">
        <v>40000</v>
      </c>
      <c r="I248" s="11">
        <v>1998</v>
      </c>
      <c r="J248" s="14">
        <v>76887</v>
      </c>
      <c r="K248" s="11" t="s">
        <v>2</v>
      </c>
      <c r="L248" s="11">
        <v>8</v>
      </c>
      <c r="M248" s="11" t="s">
        <v>0</v>
      </c>
      <c r="N248" s="11">
        <v>2010</v>
      </c>
      <c r="O248" s="15">
        <v>1</v>
      </c>
      <c r="P248" s="14">
        <v>11553</v>
      </c>
      <c r="Q248" s="11">
        <v>0.2888</v>
      </c>
      <c r="R248" s="16">
        <v>269</v>
      </c>
      <c r="S248" s="17">
        <f>SUM($H$2:H248)</f>
        <v>10165200</v>
      </c>
    </row>
    <row r="249" spans="1:19" x14ac:dyDescent="0.2">
      <c r="A249" s="10" t="s">
        <v>1394</v>
      </c>
      <c r="B249" s="11" t="s">
        <v>2344</v>
      </c>
      <c r="C249" s="11">
        <v>1</v>
      </c>
      <c r="D249" s="20" t="s">
        <v>2343</v>
      </c>
      <c r="E249" s="11" t="s">
        <v>2342</v>
      </c>
      <c r="F249" s="11" t="s">
        <v>3</v>
      </c>
      <c r="G249" s="11" t="s">
        <v>3051</v>
      </c>
      <c r="H249" s="13">
        <v>40000</v>
      </c>
      <c r="I249" s="11">
        <v>2004</v>
      </c>
      <c r="J249" s="14">
        <v>117417</v>
      </c>
      <c r="K249" s="11" t="s">
        <v>2</v>
      </c>
      <c r="L249" s="11">
        <v>8</v>
      </c>
      <c r="M249" s="11" t="s">
        <v>0</v>
      </c>
      <c r="N249" s="11">
        <v>2010</v>
      </c>
      <c r="O249" s="15">
        <v>1</v>
      </c>
      <c r="P249" s="14">
        <v>11511</v>
      </c>
      <c r="Q249" s="11">
        <v>0.2878</v>
      </c>
      <c r="R249" s="16">
        <v>270</v>
      </c>
      <c r="S249" s="17">
        <f>SUM($H$2:H249)</f>
        <v>10205200</v>
      </c>
    </row>
    <row r="250" spans="1:19" x14ac:dyDescent="0.2">
      <c r="A250" s="10" t="s">
        <v>1394</v>
      </c>
      <c r="B250" s="11" t="s">
        <v>1850</v>
      </c>
      <c r="C250" s="11">
        <v>2</v>
      </c>
      <c r="D250" s="20" t="s">
        <v>2421</v>
      </c>
      <c r="E250" s="11" t="s">
        <v>2420</v>
      </c>
      <c r="F250" s="11" t="s">
        <v>3</v>
      </c>
      <c r="G250" s="11" t="s">
        <v>3051</v>
      </c>
      <c r="H250" s="13">
        <v>40000</v>
      </c>
      <c r="I250" s="11">
        <v>1999</v>
      </c>
      <c r="J250" s="14">
        <v>53255</v>
      </c>
      <c r="K250" s="11" t="s">
        <v>2</v>
      </c>
      <c r="L250" s="11">
        <v>8</v>
      </c>
      <c r="M250" s="11" t="s">
        <v>0</v>
      </c>
      <c r="N250" s="11">
        <v>2010</v>
      </c>
      <c r="O250" s="15">
        <v>1</v>
      </c>
      <c r="P250" s="14">
        <v>11508</v>
      </c>
      <c r="Q250" s="11">
        <v>0.28770000000000001</v>
      </c>
      <c r="R250" s="16">
        <v>271</v>
      </c>
      <c r="S250" s="17">
        <f>SUM($H$2:H250)</f>
        <v>10245200</v>
      </c>
    </row>
    <row r="251" spans="1:19" x14ac:dyDescent="0.2">
      <c r="A251" s="10" t="s">
        <v>1394</v>
      </c>
      <c r="B251" s="11" t="s">
        <v>420</v>
      </c>
      <c r="C251" s="11">
        <v>3</v>
      </c>
      <c r="D251" s="20" t="s">
        <v>2341</v>
      </c>
      <c r="E251" s="11" t="s">
        <v>2340</v>
      </c>
      <c r="F251" s="11" t="s">
        <v>3</v>
      </c>
      <c r="G251" s="11" t="s">
        <v>3051</v>
      </c>
      <c r="H251" s="13">
        <v>40000</v>
      </c>
      <c r="I251" s="11">
        <v>1996</v>
      </c>
      <c r="J251" s="14">
        <v>64806</v>
      </c>
      <c r="K251" s="11" t="s">
        <v>2</v>
      </c>
      <c r="L251" s="11">
        <v>8</v>
      </c>
      <c r="M251" s="11" t="s">
        <v>0</v>
      </c>
      <c r="N251" s="11">
        <v>2010</v>
      </c>
      <c r="O251" s="15">
        <v>1</v>
      </c>
      <c r="P251" s="14">
        <v>11504</v>
      </c>
      <c r="Q251" s="11">
        <v>0.28760000000000002</v>
      </c>
      <c r="R251" s="16">
        <v>272</v>
      </c>
      <c r="S251" s="17">
        <f>SUM($H$2:H251)</f>
        <v>10285200</v>
      </c>
    </row>
    <row r="252" spans="1:19" x14ac:dyDescent="0.2">
      <c r="A252" s="19" t="s">
        <v>1237</v>
      </c>
      <c r="B252" s="20" t="s">
        <v>2333</v>
      </c>
      <c r="C252" s="20">
        <v>1</v>
      </c>
      <c r="D252" s="20" t="s">
        <v>2332</v>
      </c>
      <c r="E252" s="20" t="s">
        <v>2331</v>
      </c>
      <c r="F252" s="20" t="s">
        <v>3</v>
      </c>
      <c r="G252" s="20" t="s">
        <v>1</v>
      </c>
      <c r="H252" s="21">
        <v>50000</v>
      </c>
      <c r="I252" s="20">
        <v>1997</v>
      </c>
      <c r="J252" s="22">
        <v>80241</v>
      </c>
      <c r="K252" s="20" t="s">
        <v>2</v>
      </c>
      <c r="L252" s="20">
        <v>8</v>
      </c>
      <c r="M252" s="20" t="s">
        <v>0</v>
      </c>
      <c r="N252" s="20">
        <v>2013</v>
      </c>
      <c r="O252" s="23">
        <v>1</v>
      </c>
      <c r="P252" s="22">
        <v>12220</v>
      </c>
      <c r="Q252" s="20">
        <v>0.24440000000000001</v>
      </c>
      <c r="R252" s="24">
        <v>273</v>
      </c>
      <c r="S252" s="17">
        <f>SUM($H$2:H252)</f>
        <v>10335200</v>
      </c>
    </row>
    <row r="253" spans="1:19" x14ac:dyDescent="0.2">
      <c r="A253" s="10" t="s">
        <v>1394</v>
      </c>
      <c r="B253" s="11" t="s">
        <v>450</v>
      </c>
      <c r="C253" s="11">
        <v>3</v>
      </c>
      <c r="D253" s="20" t="s">
        <v>2316</v>
      </c>
      <c r="E253" s="11" t="s">
        <v>2315</v>
      </c>
      <c r="F253" s="11" t="s">
        <v>3</v>
      </c>
      <c r="G253" s="11" t="s">
        <v>3051</v>
      </c>
      <c r="H253" s="13">
        <v>49800</v>
      </c>
      <c r="I253" s="11">
        <v>1995</v>
      </c>
      <c r="J253" s="14">
        <v>69157</v>
      </c>
      <c r="K253" s="11" t="s">
        <v>2314</v>
      </c>
      <c r="L253" s="11">
        <v>8</v>
      </c>
      <c r="M253" s="11" t="s">
        <v>0</v>
      </c>
      <c r="N253" s="11">
        <v>2013</v>
      </c>
      <c r="O253" s="15">
        <v>1</v>
      </c>
      <c r="P253" s="14">
        <v>12156</v>
      </c>
      <c r="Q253" s="11">
        <v>0.24410000000000001</v>
      </c>
      <c r="R253" s="16">
        <v>274</v>
      </c>
      <c r="S253" s="17">
        <f>SUM($H$2:H253)</f>
        <v>10385000</v>
      </c>
    </row>
    <row r="254" spans="1:19" x14ac:dyDescent="0.2">
      <c r="A254" s="10" t="s">
        <v>1394</v>
      </c>
      <c r="B254" s="11" t="s">
        <v>2319</v>
      </c>
      <c r="C254" s="11">
        <v>1</v>
      </c>
      <c r="D254" s="20" t="s">
        <v>2318</v>
      </c>
      <c r="E254" s="11" t="s">
        <v>2317</v>
      </c>
      <c r="F254" s="11" t="s">
        <v>3</v>
      </c>
      <c r="G254" s="11" t="s">
        <v>3051</v>
      </c>
      <c r="H254" s="13">
        <v>35000</v>
      </c>
      <c r="I254" s="11">
        <v>1999</v>
      </c>
      <c r="J254" s="14">
        <v>88557</v>
      </c>
      <c r="K254" s="11" t="s">
        <v>2</v>
      </c>
      <c r="L254" s="11">
        <v>7</v>
      </c>
      <c r="M254" s="11" t="s">
        <v>0</v>
      </c>
      <c r="N254" s="11">
        <v>2010</v>
      </c>
      <c r="O254" s="15">
        <v>1</v>
      </c>
      <c r="P254" s="14">
        <v>10438</v>
      </c>
      <c r="Q254" s="11">
        <v>0.29820000000000002</v>
      </c>
      <c r="R254" s="16">
        <v>275</v>
      </c>
      <c r="S254" s="17">
        <f>SUM($H$2:H254)</f>
        <v>10420000</v>
      </c>
    </row>
    <row r="255" spans="1:19" x14ac:dyDescent="0.2">
      <c r="A255" s="10" t="s">
        <v>1394</v>
      </c>
      <c r="B255" s="11" t="s">
        <v>2325</v>
      </c>
      <c r="C255" s="11">
        <v>1</v>
      </c>
      <c r="D255" s="20" t="s">
        <v>2324</v>
      </c>
      <c r="E255" s="11" t="s">
        <v>2323</v>
      </c>
      <c r="F255" s="11" t="s">
        <v>3</v>
      </c>
      <c r="G255" s="11" t="s">
        <v>3051</v>
      </c>
      <c r="H255" s="13">
        <v>40000</v>
      </c>
      <c r="I255" s="11">
        <v>1998</v>
      </c>
      <c r="J255" s="14">
        <v>74639</v>
      </c>
      <c r="K255" s="11" t="s">
        <v>59</v>
      </c>
      <c r="L255" s="11">
        <v>8</v>
      </c>
      <c r="M255" s="11" t="s">
        <v>0</v>
      </c>
      <c r="N255" s="11">
        <v>2010</v>
      </c>
      <c r="O255" s="15">
        <v>1</v>
      </c>
      <c r="P255" s="14">
        <v>11215</v>
      </c>
      <c r="Q255" s="11">
        <v>0.28039999999999998</v>
      </c>
      <c r="R255" s="16">
        <v>276</v>
      </c>
      <c r="S255" s="17">
        <f>SUM($H$2:H255)</f>
        <v>10460000</v>
      </c>
    </row>
    <row r="256" spans="1:19" x14ac:dyDescent="0.2">
      <c r="A256" s="10" t="s">
        <v>1394</v>
      </c>
      <c r="B256" s="11" t="s">
        <v>1663</v>
      </c>
      <c r="C256" s="11">
        <v>2</v>
      </c>
      <c r="D256" s="20" t="s">
        <v>2330</v>
      </c>
      <c r="E256" s="11" t="s">
        <v>2329</v>
      </c>
      <c r="F256" s="11" t="s">
        <v>3</v>
      </c>
      <c r="G256" s="11" t="s">
        <v>3051</v>
      </c>
      <c r="H256" s="13">
        <v>30000</v>
      </c>
      <c r="I256" s="11">
        <v>1999</v>
      </c>
      <c r="J256" s="14">
        <v>49215</v>
      </c>
      <c r="K256" s="11" t="s">
        <v>2</v>
      </c>
      <c r="L256" s="11">
        <v>8</v>
      </c>
      <c r="M256" s="11" t="s">
        <v>0</v>
      </c>
      <c r="N256" s="11">
        <v>2010</v>
      </c>
      <c r="O256" s="15">
        <v>1</v>
      </c>
      <c r="P256" s="14">
        <v>9424</v>
      </c>
      <c r="Q256" s="11">
        <v>0.31409999999999999</v>
      </c>
      <c r="R256" s="16">
        <v>277</v>
      </c>
      <c r="S256" s="17">
        <f>SUM($H$2:H256)</f>
        <v>10490000</v>
      </c>
    </row>
    <row r="257" spans="1:19" x14ac:dyDescent="0.2">
      <c r="A257" s="10" t="s">
        <v>1394</v>
      </c>
      <c r="B257" s="11" t="s">
        <v>2307</v>
      </c>
      <c r="C257" s="11">
        <v>2</v>
      </c>
      <c r="D257" s="20" t="s">
        <v>2306</v>
      </c>
      <c r="E257" s="11" t="s">
        <v>2305</v>
      </c>
      <c r="F257" s="11" t="s">
        <v>3</v>
      </c>
      <c r="G257" s="11" t="s">
        <v>3051</v>
      </c>
      <c r="H257" s="13">
        <v>40000</v>
      </c>
      <c r="I257" s="11">
        <v>1997</v>
      </c>
      <c r="J257" s="14">
        <v>73899</v>
      </c>
      <c r="K257" s="11" t="s">
        <v>2</v>
      </c>
      <c r="L257" s="11">
        <v>8</v>
      </c>
      <c r="M257" s="11" t="s">
        <v>0</v>
      </c>
      <c r="N257" s="11">
        <v>2010</v>
      </c>
      <c r="O257" s="15">
        <v>1</v>
      </c>
      <c r="P257" s="14">
        <v>10984</v>
      </c>
      <c r="Q257" s="11">
        <v>0.27460000000000001</v>
      </c>
      <c r="R257" s="16">
        <v>278</v>
      </c>
      <c r="S257" s="17">
        <f>SUM($H$2:H257)</f>
        <v>10530000</v>
      </c>
    </row>
    <row r="258" spans="1:19" x14ac:dyDescent="0.2">
      <c r="A258" s="10" t="s">
        <v>1394</v>
      </c>
      <c r="B258" s="11" t="s">
        <v>2290</v>
      </c>
      <c r="C258" s="11">
        <v>1</v>
      </c>
      <c r="D258" s="20" t="s">
        <v>2289</v>
      </c>
      <c r="E258" s="11" t="s">
        <v>2288</v>
      </c>
      <c r="F258" s="11" t="s">
        <v>3</v>
      </c>
      <c r="G258" s="11" t="s">
        <v>3051</v>
      </c>
      <c r="H258" s="13">
        <v>40000</v>
      </c>
      <c r="I258" s="11">
        <v>2002</v>
      </c>
      <c r="J258" s="14">
        <v>55062</v>
      </c>
      <c r="K258" s="11" t="s">
        <v>2</v>
      </c>
      <c r="L258" s="11">
        <v>8</v>
      </c>
      <c r="M258" s="11" t="s">
        <v>0</v>
      </c>
      <c r="N258" s="11">
        <v>2010</v>
      </c>
      <c r="O258" s="15">
        <v>1</v>
      </c>
      <c r="P258" s="14">
        <v>10544</v>
      </c>
      <c r="Q258" s="11">
        <v>0.2636</v>
      </c>
      <c r="R258" s="16">
        <v>280</v>
      </c>
      <c r="S258" s="17">
        <f>SUM($H$2:H258)</f>
        <v>10570000</v>
      </c>
    </row>
    <row r="259" spans="1:19" x14ac:dyDescent="0.2">
      <c r="A259" s="10" t="s">
        <v>1394</v>
      </c>
      <c r="B259" s="11" t="s">
        <v>2195</v>
      </c>
      <c r="C259" s="11">
        <v>1</v>
      </c>
      <c r="D259" s="20" t="s">
        <v>2194</v>
      </c>
      <c r="E259" s="11" t="s">
        <v>2193</v>
      </c>
      <c r="F259" s="11" t="s">
        <v>3</v>
      </c>
      <c r="G259" s="11" t="s">
        <v>3051</v>
      </c>
      <c r="H259" s="13">
        <v>40000</v>
      </c>
      <c r="I259" s="11">
        <v>1997</v>
      </c>
      <c r="J259" s="14">
        <v>69702</v>
      </c>
      <c r="K259" s="11" t="s">
        <v>2</v>
      </c>
      <c r="L259" s="11">
        <v>8</v>
      </c>
      <c r="M259" s="11" t="s">
        <v>0</v>
      </c>
      <c r="N259" s="11">
        <v>2010</v>
      </c>
      <c r="O259" s="15">
        <v>0.9</v>
      </c>
      <c r="P259" s="14">
        <v>10542</v>
      </c>
      <c r="Q259" s="11">
        <v>0.2636</v>
      </c>
      <c r="R259" s="16">
        <v>281</v>
      </c>
      <c r="S259" s="17">
        <f>SUM($H$2:H259)</f>
        <v>10610000</v>
      </c>
    </row>
    <row r="260" spans="1:19" x14ac:dyDescent="0.2">
      <c r="A260" s="10" t="s">
        <v>1394</v>
      </c>
      <c r="B260" s="11" t="s">
        <v>2239</v>
      </c>
      <c r="C260" s="11">
        <v>3</v>
      </c>
      <c r="D260" s="20" t="s">
        <v>2552</v>
      </c>
      <c r="E260" s="11" t="s">
        <v>2551</v>
      </c>
      <c r="F260" s="11" t="s">
        <v>3</v>
      </c>
      <c r="G260" s="11" t="s">
        <v>3051</v>
      </c>
      <c r="H260" s="13">
        <v>35000</v>
      </c>
      <c r="I260" s="11">
        <v>1996</v>
      </c>
      <c r="J260" s="14">
        <v>62764</v>
      </c>
      <c r="K260" s="11" t="s">
        <v>2</v>
      </c>
      <c r="L260" s="11">
        <v>7</v>
      </c>
      <c r="M260" s="11" t="s">
        <v>0</v>
      </c>
      <c r="N260" s="11">
        <v>2010</v>
      </c>
      <c r="O260" s="15">
        <v>1</v>
      </c>
      <c r="P260" s="14">
        <v>10042</v>
      </c>
      <c r="Q260" s="11">
        <v>0.28689999999999999</v>
      </c>
      <c r="R260" s="16">
        <v>282</v>
      </c>
      <c r="S260" s="17">
        <f>SUM($H$2:H260)</f>
        <v>10645000</v>
      </c>
    </row>
    <row r="261" spans="1:19" x14ac:dyDescent="0.2">
      <c r="A261" s="10" t="s">
        <v>1394</v>
      </c>
      <c r="B261" s="11" t="s">
        <v>2284</v>
      </c>
      <c r="C261" s="11">
        <v>1</v>
      </c>
      <c r="D261" s="20" t="s">
        <v>2283</v>
      </c>
      <c r="E261" s="11" t="s">
        <v>2282</v>
      </c>
      <c r="F261" s="11" t="s">
        <v>3</v>
      </c>
      <c r="G261" s="11" t="s">
        <v>3051</v>
      </c>
      <c r="H261" s="13">
        <v>40000</v>
      </c>
      <c r="I261" s="11">
        <v>1993</v>
      </c>
      <c r="J261" s="14">
        <v>60699</v>
      </c>
      <c r="K261" s="11" t="s">
        <v>2</v>
      </c>
      <c r="L261" s="11">
        <v>8</v>
      </c>
      <c r="M261" s="11" t="s">
        <v>0</v>
      </c>
      <c r="N261" s="11">
        <v>2010</v>
      </c>
      <c r="O261" s="15">
        <v>1</v>
      </c>
      <c r="P261" s="14">
        <v>10469</v>
      </c>
      <c r="Q261" s="11">
        <v>0.26169999999999999</v>
      </c>
      <c r="R261" s="16">
        <v>283</v>
      </c>
      <c r="S261" s="17">
        <f>SUM($H$2:H261)</f>
        <v>10685000</v>
      </c>
    </row>
    <row r="262" spans="1:19" x14ac:dyDescent="0.2">
      <c r="A262" s="10" t="s">
        <v>1394</v>
      </c>
      <c r="B262" s="11" t="s">
        <v>2189</v>
      </c>
      <c r="C262" s="11">
        <v>1</v>
      </c>
      <c r="D262" s="20" t="s">
        <v>2188</v>
      </c>
      <c r="E262" s="11" t="s">
        <v>2187</v>
      </c>
      <c r="F262" s="11" t="s">
        <v>3</v>
      </c>
      <c r="G262" s="11" t="s">
        <v>3051</v>
      </c>
      <c r="H262" s="13">
        <v>40000</v>
      </c>
      <c r="I262" s="11">
        <v>1997</v>
      </c>
      <c r="J262" s="14">
        <v>62260</v>
      </c>
      <c r="K262" s="11" t="s">
        <v>59</v>
      </c>
      <c r="L262" s="11">
        <v>8</v>
      </c>
      <c r="M262" s="11" t="s">
        <v>0</v>
      </c>
      <c r="N262" s="11">
        <v>2010</v>
      </c>
      <c r="O262" s="15">
        <v>1</v>
      </c>
      <c r="P262" s="14">
        <v>10463</v>
      </c>
      <c r="Q262" s="11">
        <v>0.2616</v>
      </c>
      <c r="R262" s="16">
        <v>285</v>
      </c>
      <c r="S262" s="17">
        <f>SUM($H$2:H262)</f>
        <v>10725000</v>
      </c>
    </row>
    <row r="263" spans="1:19" x14ac:dyDescent="0.2">
      <c r="A263" s="10" t="s">
        <v>1394</v>
      </c>
      <c r="B263" s="11" t="s">
        <v>2278</v>
      </c>
      <c r="C263" s="11">
        <v>1</v>
      </c>
      <c r="D263" s="20" t="s">
        <v>2277</v>
      </c>
      <c r="E263" s="11" t="s">
        <v>2276</v>
      </c>
      <c r="F263" s="11" t="s">
        <v>3</v>
      </c>
      <c r="G263" s="11" t="s">
        <v>3051</v>
      </c>
      <c r="H263" s="13">
        <v>40000</v>
      </c>
      <c r="I263" s="11">
        <v>1998</v>
      </c>
      <c r="J263" s="14">
        <v>60661</v>
      </c>
      <c r="K263" s="11" t="s">
        <v>2</v>
      </c>
      <c r="L263" s="11">
        <v>8</v>
      </c>
      <c r="M263" s="11" t="s">
        <v>0</v>
      </c>
      <c r="N263" s="11">
        <v>2010</v>
      </c>
      <c r="O263" s="15">
        <v>1</v>
      </c>
      <c r="P263" s="14">
        <v>10305</v>
      </c>
      <c r="Q263" s="11">
        <v>0.2576</v>
      </c>
      <c r="R263" s="16">
        <v>287</v>
      </c>
      <c r="S263" s="17">
        <f>SUM($H$2:H263)</f>
        <v>10765000</v>
      </c>
    </row>
    <row r="264" spans="1:19" x14ac:dyDescent="0.2">
      <c r="A264" s="10" t="s">
        <v>1394</v>
      </c>
      <c r="B264" s="11" t="s">
        <v>2275</v>
      </c>
      <c r="C264" s="11">
        <v>2</v>
      </c>
      <c r="D264" s="20" t="s">
        <v>2274</v>
      </c>
      <c r="E264" s="11" t="s">
        <v>2273</v>
      </c>
      <c r="F264" s="11" t="s">
        <v>3</v>
      </c>
      <c r="G264" s="11" t="s">
        <v>3051</v>
      </c>
      <c r="H264" s="13">
        <v>40000</v>
      </c>
      <c r="I264" s="11">
        <v>1990</v>
      </c>
      <c r="J264" s="14">
        <v>64712</v>
      </c>
      <c r="K264" s="11" t="s">
        <v>2</v>
      </c>
      <c r="L264" s="11">
        <v>8</v>
      </c>
      <c r="M264" s="11" t="s">
        <v>0</v>
      </c>
      <c r="N264" s="11">
        <v>2010</v>
      </c>
      <c r="O264" s="15">
        <v>1</v>
      </c>
      <c r="P264" s="14">
        <v>10270</v>
      </c>
      <c r="Q264" s="11">
        <v>0.25679999999999997</v>
      </c>
      <c r="R264" s="16">
        <v>288</v>
      </c>
      <c r="S264" s="17">
        <f>SUM($H$2:H264)</f>
        <v>10805000</v>
      </c>
    </row>
    <row r="265" spans="1:19" x14ac:dyDescent="0.2">
      <c r="A265" s="10" t="s">
        <v>1394</v>
      </c>
      <c r="B265" s="11" t="s">
        <v>2174</v>
      </c>
      <c r="C265" s="11">
        <v>1</v>
      </c>
      <c r="D265" s="20" t="s">
        <v>2173</v>
      </c>
      <c r="E265" s="11" t="s">
        <v>2172</v>
      </c>
      <c r="F265" s="11" t="s">
        <v>3</v>
      </c>
      <c r="G265" s="11" t="s">
        <v>3051</v>
      </c>
      <c r="H265" s="13">
        <v>40000</v>
      </c>
      <c r="I265" s="11">
        <v>1998</v>
      </c>
      <c r="J265" s="14">
        <v>60123</v>
      </c>
      <c r="K265" s="11" t="s">
        <v>2</v>
      </c>
      <c r="L265" s="11">
        <v>8</v>
      </c>
      <c r="M265" s="11" t="s">
        <v>0</v>
      </c>
      <c r="N265" s="11">
        <v>2010</v>
      </c>
      <c r="O265" s="15">
        <v>1</v>
      </c>
      <c r="P265" s="14">
        <v>10214</v>
      </c>
      <c r="Q265" s="11">
        <v>0.25540000000000002</v>
      </c>
      <c r="R265" s="16">
        <v>290</v>
      </c>
      <c r="S265" s="17">
        <f>SUM($H$2:H265)</f>
        <v>10845000</v>
      </c>
    </row>
    <row r="266" spans="1:19" x14ac:dyDescent="0.2">
      <c r="A266" s="10" t="s">
        <v>1394</v>
      </c>
      <c r="B266" s="11" t="s">
        <v>2272</v>
      </c>
      <c r="C266" s="11">
        <v>1</v>
      </c>
      <c r="D266" s="20" t="s">
        <v>2271</v>
      </c>
      <c r="E266" s="11" t="s">
        <v>2270</v>
      </c>
      <c r="F266" s="11" t="s">
        <v>3</v>
      </c>
      <c r="G266" s="11" t="s">
        <v>3051</v>
      </c>
      <c r="H266" s="13">
        <v>40000</v>
      </c>
      <c r="I266" s="11">
        <v>1996</v>
      </c>
      <c r="J266" s="14">
        <v>68615</v>
      </c>
      <c r="K266" s="11" t="s">
        <v>2</v>
      </c>
      <c r="L266" s="11">
        <v>8</v>
      </c>
      <c r="M266" s="11" t="s">
        <v>0</v>
      </c>
      <c r="N266" s="11">
        <v>2010</v>
      </c>
      <c r="O266" s="15">
        <v>1</v>
      </c>
      <c r="P266" s="14">
        <v>10198</v>
      </c>
      <c r="Q266" s="11">
        <v>0.255</v>
      </c>
      <c r="R266" s="16">
        <v>292</v>
      </c>
      <c r="S266" s="17">
        <f>SUM($H$2:H266)</f>
        <v>10885000</v>
      </c>
    </row>
    <row r="267" spans="1:19" x14ac:dyDescent="0.2">
      <c r="A267" s="10" t="s">
        <v>1394</v>
      </c>
      <c r="B267" s="11" t="s">
        <v>2266</v>
      </c>
      <c r="C267" s="11">
        <v>1</v>
      </c>
      <c r="D267" s="20" t="s">
        <v>2265</v>
      </c>
      <c r="E267" s="11" t="s">
        <v>2264</v>
      </c>
      <c r="F267" s="11" t="s">
        <v>3</v>
      </c>
      <c r="G267" s="11" t="s">
        <v>3051</v>
      </c>
      <c r="H267" s="13">
        <v>40000</v>
      </c>
      <c r="I267" s="11">
        <v>1993</v>
      </c>
      <c r="J267" s="14">
        <v>58595</v>
      </c>
      <c r="K267" s="11" t="s">
        <v>2</v>
      </c>
      <c r="L267" s="11">
        <v>8</v>
      </c>
      <c r="M267" s="11" t="s">
        <v>0</v>
      </c>
      <c r="N267" s="11">
        <v>2010</v>
      </c>
      <c r="O267" s="15">
        <v>1</v>
      </c>
      <c r="P267" s="14">
        <v>10106</v>
      </c>
      <c r="Q267" s="11">
        <v>0.25259999999999999</v>
      </c>
      <c r="R267" s="16">
        <v>294</v>
      </c>
      <c r="S267" s="17">
        <f>SUM($H$2:H267)</f>
        <v>10925000</v>
      </c>
    </row>
    <row r="268" spans="1:19" x14ac:dyDescent="0.2">
      <c r="A268" s="10" t="s">
        <v>1394</v>
      </c>
      <c r="B268" s="11" t="s">
        <v>2269</v>
      </c>
      <c r="C268" s="11">
        <v>1</v>
      </c>
      <c r="D268" s="20" t="s">
        <v>2268</v>
      </c>
      <c r="E268" s="11" t="s">
        <v>2267</v>
      </c>
      <c r="F268" s="11" t="s">
        <v>3</v>
      </c>
      <c r="G268" s="11" t="s">
        <v>3051</v>
      </c>
      <c r="H268" s="13">
        <v>35000</v>
      </c>
      <c r="I268" s="11">
        <v>1996</v>
      </c>
      <c r="J268" s="14">
        <v>64135</v>
      </c>
      <c r="K268" s="11" t="s">
        <v>59</v>
      </c>
      <c r="L268" s="11">
        <v>8</v>
      </c>
      <c r="M268" s="11" t="s">
        <v>0</v>
      </c>
      <c r="N268" s="11">
        <v>2010</v>
      </c>
      <c r="O268" s="15">
        <v>1</v>
      </c>
      <c r="P268" s="14">
        <v>9532</v>
      </c>
      <c r="Q268" s="11">
        <v>0.27239999999999998</v>
      </c>
      <c r="R268" s="16">
        <v>295</v>
      </c>
      <c r="S268" s="17">
        <f>SUM($H$2:H268)</f>
        <v>10960000</v>
      </c>
    </row>
    <row r="269" spans="1:19" x14ac:dyDescent="0.2">
      <c r="A269" s="10" t="s">
        <v>1394</v>
      </c>
      <c r="B269" s="11" t="s">
        <v>2260</v>
      </c>
      <c r="C269" s="11">
        <v>1</v>
      </c>
      <c r="D269" s="20" t="s">
        <v>2259</v>
      </c>
      <c r="E269" s="11" t="s">
        <v>2258</v>
      </c>
      <c r="F269" s="11" t="s">
        <v>3</v>
      </c>
      <c r="G269" s="11" t="s">
        <v>3051</v>
      </c>
      <c r="H269" s="13">
        <v>40000</v>
      </c>
      <c r="I269" s="11">
        <v>1999</v>
      </c>
      <c r="J269" s="14">
        <v>52691</v>
      </c>
      <c r="K269" s="11" t="s">
        <v>2</v>
      </c>
      <c r="L269" s="11">
        <v>8</v>
      </c>
      <c r="M269" s="11" t="s">
        <v>0</v>
      </c>
      <c r="N269" s="11">
        <v>2010</v>
      </c>
      <c r="O269" s="15">
        <v>1</v>
      </c>
      <c r="P269" s="14">
        <v>10090</v>
      </c>
      <c r="Q269" s="11">
        <v>0.25230000000000002</v>
      </c>
      <c r="R269" s="16">
        <v>296</v>
      </c>
      <c r="S269" s="17">
        <f>SUM($H$2:H269)</f>
        <v>11000000</v>
      </c>
    </row>
    <row r="270" spans="1:19" x14ac:dyDescent="0.2">
      <c r="A270" s="10" t="s">
        <v>1394</v>
      </c>
      <c r="B270" s="11" t="s">
        <v>1205</v>
      </c>
      <c r="C270" s="11">
        <v>2</v>
      </c>
      <c r="D270" s="20" t="s">
        <v>2148</v>
      </c>
      <c r="E270" s="11" t="s">
        <v>2147</v>
      </c>
      <c r="F270" s="11" t="s">
        <v>3</v>
      </c>
      <c r="G270" s="11" t="s">
        <v>3051</v>
      </c>
      <c r="H270" s="13">
        <v>25000</v>
      </c>
      <c r="I270" s="11">
        <v>2003</v>
      </c>
      <c r="J270" s="14">
        <v>56739</v>
      </c>
      <c r="K270" s="11" t="s">
        <v>2</v>
      </c>
      <c r="L270" s="11">
        <v>6</v>
      </c>
      <c r="M270" s="11" t="s">
        <v>0</v>
      </c>
      <c r="N270" s="11">
        <v>2013</v>
      </c>
      <c r="O270" s="15">
        <v>1</v>
      </c>
      <c r="P270" s="14">
        <v>7993</v>
      </c>
      <c r="Q270" s="11">
        <v>0.31969999999999998</v>
      </c>
      <c r="R270" s="16">
        <v>297</v>
      </c>
      <c r="S270" s="17">
        <f>SUM($H$2:H270)</f>
        <v>11025000</v>
      </c>
    </row>
    <row r="271" spans="1:19" x14ac:dyDescent="0.2">
      <c r="A271" s="10" t="s">
        <v>1394</v>
      </c>
      <c r="B271" s="11" t="s">
        <v>2257</v>
      </c>
      <c r="C271" s="11">
        <v>1</v>
      </c>
      <c r="D271" s="20" t="s">
        <v>2256</v>
      </c>
      <c r="E271" s="11" t="s">
        <v>2255</v>
      </c>
      <c r="F271" s="11" t="s">
        <v>3</v>
      </c>
      <c r="G271" s="11" t="s">
        <v>3051</v>
      </c>
      <c r="H271" s="13">
        <v>40000</v>
      </c>
      <c r="I271" s="11">
        <v>1997</v>
      </c>
      <c r="J271" s="14">
        <v>75342</v>
      </c>
      <c r="K271" s="11" t="s">
        <v>2</v>
      </c>
      <c r="L271" s="11">
        <v>8</v>
      </c>
      <c r="M271" s="11" t="s">
        <v>0</v>
      </c>
      <c r="N271" s="11">
        <v>2010</v>
      </c>
      <c r="O271" s="15">
        <v>0.9</v>
      </c>
      <c r="P271" s="14">
        <v>10078</v>
      </c>
      <c r="Q271" s="11">
        <v>0.252</v>
      </c>
      <c r="R271" s="16">
        <v>298</v>
      </c>
      <c r="S271" s="17">
        <f>SUM($H$2:H271)</f>
        <v>11065000</v>
      </c>
    </row>
    <row r="272" spans="1:19" x14ac:dyDescent="0.2">
      <c r="A272" s="10" t="s">
        <v>1394</v>
      </c>
      <c r="B272" s="11" t="s">
        <v>2302</v>
      </c>
      <c r="C272" s="11">
        <v>2</v>
      </c>
      <c r="D272" s="20" t="s">
        <v>2301</v>
      </c>
      <c r="E272" s="11" t="s">
        <v>2300</v>
      </c>
      <c r="F272" s="11" t="s">
        <v>3</v>
      </c>
      <c r="G272" s="11" t="s">
        <v>3051</v>
      </c>
      <c r="H272" s="13">
        <v>40000</v>
      </c>
      <c r="I272" s="11">
        <v>1998</v>
      </c>
      <c r="J272" s="14">
        <v>59189</v>
      </c>
      <c r="K272" s="11" t="s">
        <v>2</v>
      </c>
      <c r="L272" s="11">
        <v>8</v>
      </c>
      <c r="M272" s="11" t="s">
        <v>0</v>
      </c>
      <c r="N272" s="11">
        <v>2010</v>
      </c>
      <c r="O272" s="15">
        <v>1</v>
      </c>
      <c r="P272" s="14">
        <v>10055</v>
      </c>
      <c r="Q272" s="11">
        <v>0.25140000000000001</v>
      </c>
      <c r="R272" s="16">
        <v>299</v>
      </c>
      <c r="S272" s="17">
        <f>SUM($H$2:H272)</f>
        <v>11105000</v>
      </c>
    </row>
    <row r="273" spans="1:19" x14ac:dyDescent="0.2">
      <c r="A273" s="10" t="s">
        <v>1394</v>
      </c>
      <c r="B273" s="11" t="s">
        <v>2254</v>
      </c>
      <c r="C273" s="11">
        <v>1</v>
      </c>
      <c r="D273" s="20" t="s">
        <v>2253</v>
      </c>
      <c r="E273" s="11" t="s">
        <v>2252</v>
      </c>
      <c r="F273" s="11" t="s">
        <v>3</v>
      </c>
      <c r="G273" s="11" t="s">
        <v>3051</v>
      </c>
      <c r="H273" s="13">
        <v>40000</v>
      </c>
      <c r="I273" s="11">
        <v>2004</v>
      </c>
      <c r="J273" s="14">
        <v>115752</v>
      </c>
      <c r="K273" s="11" t="s">
        <v>2</v>
      </c>
      <c r="L273" s="11">
        <v>8</v>
      </c>
      <c r="M273" s="11" t="s">
        <v>0</v>
      </c>
      <c r="N273" s="11">
        <v>2010</v>
      </c>
      <c r="O273" s="15">
        <v>1</v>
      </c>
      <c r="P273" s="14">
        <v>10034</v>
      </c>
      <c r="Q273" s="11">
        <v>0.25080000000000002</v>
      </c>
      <c r="R273" s="16">
        <v>300</v>
      </c>
      <c r="S273" s="17">
        <f>SUM($H$2:H273)</f>
        <v>11145000</v>
      </c>
    </row>
    <row r="274" spans="1:19" x14ac:dyDescent="0.2">
      <c r="A274" s="10" t="s">
        <v>1394</v>
      </c>
      <c r="B274" s="11" t="s">
        <v>2251</v>
      </c>
      <c r="C274" s="11">
        <v>1</v>
      </c>
      <c r="D274" s="20" t="s">
        <v>2250</v>
      </c>
      <c r="E274" s="11" t="s">
        <v>2249</v>
      </c>
      <c r="F274" s="11" t="s">
        <v>3</v>
      </c>
      <c r="G274" s="11" t="s">
        <v>3051</v>
      </c>
      <c r="H274" s="13">
        <v>40000</v>
      </c>
      <c r="I274" s="11">
        <v>1995</v>
      </c>
      <c r="J274" s="14">
        <v>73301</v>
      </c>
      <c r="K274" s="11" t="s">
        <v>2</v>
      </c>
      <c r="L274" s="11">
        <v>8</v>
      </c>
      <c r="M274" s="11" t="s">
        <v>0</v>
      </c>
      <c r="N274" s="11">
        <v>2010</v>
      </c>
      <c r="O274" s="15">
        <v>0.9</v>
      </c>
      <c r="P274" s="14">
        <v>9947</v>
      </c>
      <c r="Q274" s="11">
        <v>0.2487</v>
      </c>
      <c r="R274" s="16">
        <v>303</v>
      </c>
      <c r="S274" s="17">
        <f>SUM($H$2:H274)</f>
        <v>11185000</v>
      </c>
    </row>
    <row r="275" spans="1:19" x14ac:dyDescent="0.2">
      <c r="A275" s="10" t="s">
        <v>1394</v>
      </c>
      <c r="B275" s="11" t="s">
        <v>2245</v>
      </c>
      <c r="C275" s="11">
        <v>1</v>
      </c>
      <c r="D275" s="20" t="s">
        <v>2244</v>
      </c>
      <c r="E275" s="11" t="s">
        <v>2243</v>
      </c>
      <c r="F275" s="11" t="s">
        <v>3</v>
      </c>
      <c r="G275" s="11" t="s">
        <v>3051</v>
      </c>
      <c r="H275" s="13">
        <v>40000</v>
      </c>
      <c r="I275" s="11">
        <v>1996</v>
      </c>
      <c r="J275" s="14">
        <v>66454</v>
      </c>
      <c r="K275" s="11" t="s">
        <v>2</v>
      </c>
      <c r="L275" s="11">
        <v>8</v>
      </c>
      <c r="M275" s="11" t="s">
        <v>0</v>
      </c>
      <c r="N275" s="11">
        <v>2010</v>
      </c>
      <c r="O275" s="15">
        <v>1</v>
      </c>
      <c r="P275" s="14">
        <v>9877</v>
      </c>
      <c r="Q275" s="11">
        <v>0.24690000000000001</v>
      </c>
      <c r="R275" s="16">
        <v>304</v>
      </c>
      <c r="S275" s="17">
        <f>SUM($H$2:H275)</f>
        <v>11225000</v>
      </c>
    </row>
    <row r="276" spans="1:19" x14ac:dyDescent="0.2">
      <c r="A276" s="10" t="s">
        <v>1394</v>
      </c>
      <c r="B276" s="11" t="s">
        <v>2248</v>
      </c>
      <c r="C276" s="11">
        <v>1</v>
      </c>
      <c r="D276" s="20" t="s">
        <v>2247</v>
      </c>
      <c r="E276" s="11" t="s">
        <v>2246</v>
      </c>
      <c r="F276" s="11" t="s">
        <v>3</v>
      </c>
      <c r="G276" s="11" t="s">
        <v>3051</v>
      </c>
      <c r="H276" s="13">
        <v>50000</v>
      </c>
      <c r="I276" s="11">
        <v>2000</v>
      </c>
      <c r="J276" s="14">
        <v>63730</v>
      </c>
      <c r="K276" s="11" t="s">
        <v>2</v>
      </c>
      <c r="L276" s="11">
        <v>8</v>
      </c>
      <c r="M276" s="11" t="s">
        <v>0</v>
      </c>
      <c r="N276" s="11">
        <v>2013</v>
      </c>
      <c r="O276" s="15">
        <v>0.9</v>
      </c>
      <c r="P276" s="14">
        <v>11193</v>
      </c>
      <c r="Q276" s="11">
        <v>0.22389999999999999</v>
      </c>
      <c r="R276" s="16">
        <v>305</v>
      </c>
      <c r="S276" s="17">
        <f>SUM($H$2:H276)</f>
        <v>11275000</v>
      </c>
    </row>
    <row r="277" spans="1:19" x14ac:dyDescent="0.2">
      <c r="A277" s="10" t="s">
        <v>1394</v>
      </c>
      <c r="B277" s="11" t="s">
        <v>2242</v>
      </c>
      <c r="C277" s="11">
        <v>1</v>
      </c>
      <c r="D277" s="20" t="s">
        <v>2241</v>
      </c>
      <c r="E277" s="11" t="s">
        <v>2240</v>
      </c>
      <c r="F277" s="11" t="s">
        <v>3</v>
      </c>
      <c r="G277" s="11" t="s">
        <v>3051</v>
      </c>
      <c r="H277" s="13">
        <v>50000</v>
      </c>
      <c r="I277" s="11">
        <v>1998</v>
      </c>
      <c r="J277" s="14">
        <v>72439</v>
      </c>
      <c r="K277" s="11" t="s">
        <v>2</v>
      </c>
      <c r="L277" s="11">
        <v>8</v>
      </c>
      <c r="M277" s="11" t="s">
        <v>0</v>
      </c>
      <c r="N277" s="11">
        <v>2013</v>
      </c>
      <c r="O277" s="15">
        <v>1</v>
      </c>
      <c r="P277" s="14">
        <v>11149</v>
      </c>
      <c r="Q277" s="11">
        <v>0.223</v>
      </c>
      <c r="R277" s="16">
        <v>306</v>
      </c>
      <c r="S277" s="17">
        <f>SUM($H$2:H277)</f>
        <v>11325000</v>
      </c>
    </row>
    <row r="278" spans="1:19" x14ac:dyDescent="0.2">
      <c r="A278" s="10" t="s">
        <v>1394</v>
      </c>
      <c r="B278" s="11" t="s">
        <v>2239</v>
      </c>
      <c r="C278" s="11">
        <v>3</v>
      </c>
      <c r="D278" s="20" t="s">
        <v>2238</v>
      </c>
      <c r="E278" s="11" t="s">
        <v>2237</v>
      </c>
      <c r="F278" s="11" t="s">
        <v>3</v>
      </c>
      <c r="G278" s="11" t="s">
        <v>3051</v>
      </c>
      <c r="H278" s="13">
        <v>40000</v>
      </c>
      <c r="I278" s="11">
        <v>1998</v>
      </c>
      <c r="J278" s="14">
        <v>54947</v>
      </c>
      <c r="K278" s="11" t="s">
        <v>2</v>
      </c>
      <c r="L278" s="11">
        <v>8</v>
      </c>
      <c r="M278" s="11" t="s">
        <v>0</v>
      </c>
      <c r="N278" s="11">
        <v>2010</v>
      </c>
      <c r="O278" s="15">
        <v>1</v>
      </c>
      <c r="P278" s="14">
        <v>9802</v>
      </c>
      <c r="Q278" s="11">
        <v>0.24510000000000001</v>
      </c>
      <c r="R278" s="16">
        <v>307</v>
      </c>
      <c r="S278" s="17">
        <f>SUM($H$2:H278)</f>
        <v>11365000</v>
      </c>
    </row>
    <row r="279" spans="1:19" x14ac:dyDescent="0.2">
      <c r="A279" s="10" t="s">
        <v>1394</v>
      </c>
      <c r="B279" s="11" t="s">
        <v>2236</v>
      </c>
      <c r="C279" s="11">
        <v>1</v>
      </c>
      <c r="D279" s="20" t="s">
        <v>2235</v>
      </c>
      <c r="E279" s="11" t="s">
        <v>2234</v>
      </c>
      <c r="F279" s="11" t="s">
        <v>3</v>
      </c>
      <c r="G279" s="11" t="s">
        <v>3051</v>
      </c>
      <c r="H279" s="13">
        <v>40000</v>
      </c>
      <c r="I279" s="11">
        <v>1999</v>
      </c>
      <c r="J279" s="14">
        <v>51064</v>
      </c>
      <c r="K279" s="11" t="s">
        <v>2</v>
      </c>
      <c r="L279" s="11">
        <v>8</v>
      </c>
      <c r="M279" s="11" t="s">
        <v>0</v>
      </c>
      <c r="N279" s="11">
        <v>2010</v>
      </c>
      <c r="O279" s="15">
        <v>1</v>
      </c>
      <c r="P279" s="14">
        <v>9779</v>
      </c>
      <c r="Q279" s="11">
        <v>0.2445</v>
      </c>
      <c r="R279" s="16">
        <v>308</v>
      </c>
      <c r="S279" s="17">
        <f>SUM($H$2:H279)</f>
        <v>11405000</v>
      </c>
    </row>
    <row r="280" spans="1:19" x14ac:dyDescent="0.2">
      <c r="A280" s="10" t="s">
        <v>1394</v>
      </c>
      <c r="B280" s="11" t="s">
        <v>2119</v>
      </c>
      <c r="C280" s="11">
        <v>1</v>
      </c>
      <c r="D280" s="20" t="s">
        <v>2118</v>
      </c>
      <c r="E280" s="11" t="s">
        <v>2117</v>
      </c>
      <c r="F280" s="11" t="s">
        <v>3</v>
      </c>
      <c r="G280" s="11" t="s">
        <v>3051</v>
      </c>
      <c r="H280" s="13">
        <v>35000</v>
      </c>
      <c r="I280" s="11">
        <v>2000</v>
      </c>
      <c r="J280" s="14">
        <v>70112</v>
      </c>
      <c r="K280" s="11" t="s">
        <v>2</v>
      </c>
      <c r="L280" s="11">
        <v>7</v>
      </c>
      <c r="M280" s="11" t="s">
        <v>0</v>
      </c>
      <c r="N280" s="11">
        <v>2010</v>
      </c>
      <c r="O280" s="15">
        <v>1</v>
      </c>
      <c r="P280" s="14">
        <v>9078</v>
      </c>
      <c r="Q280" s="11">
        <v>0.25940000000000002</v>
      </c>
      <c r="R280" s="16">
        <v>309</v>
      </c>
      <c r="S280" s="17">
        <f>SUM($H$2:H280)</f>
        <v>11440000</v>
      </c>
    </row>
    <row r="281" spans="1:19" x14ac:dyDescent="0.2">
      <c r="A281" s="10" t="s">
        <v>1394</v>
      </c>
      <c r="B281" s="11" t="s">
        <v>2229</v>
      </c>
      <c r="C281" s="11">
        <v>1</v>
      </c>
      <c r="D281" s="20" t="s">
        <v>2228</v>
      </c>
      <c r="E281" s="11" t="s">
        <v>2227</v>
      </c>
      <c r="F281" s="11" t="s">
        <v>3</v>
      </c>
      <c r="G281" s="11" t="s">
        <v>3051</v>
      </c>
      <c r="H281" s="13">
        <v>40000</v>
      </c>
      <c r="I281" s="11">
        <v>1997</v>
      </c>
      <c r="J281" s="14">
        <v>65527</v>
      </c>
      <c r="K281" s="11" t="s">
        <v>2</v>
      </c>
      <c r="L281" s="11">
        <v>8</v>
      </c>
      <c r="M281" s="11" t="s">
        <v>0</v>
      </c>
      <c r="N281" s="11">
        <v>2010</v>
      </c>
      <c r="O281" s="15">
        <v>1</v>
      </c>
      <c r="P281" s="14">
        <v>9739</v>
      </c>
      <c r="Q281" s="11">
        <v>0.24349999999999999</v>
      </c>
      <c r="R281" s="16">
        <v>310</v>
      </c>
      <c r="S281" s="17">
        <f>SUM($H$2:H281)</f>
        <v>11480000</v>
      </c>
    </row>
    <row r="282" spans="1:19" x14ac:dyDescent="0.2">
      <c r="A282" s="10" t="s">
        <v>1394</v>
      </c>
      <c r="B282" s="11" t="s">
        <v>2125</v>
      </c>
      <c r="C282" s="11">
        <v>1</v>
      </c>
      <c r="D282" s="20" t="s">
        <v>2124</v>
      </c>
      <c r="E282" s="11" t="s">
        <v>2123</v>
      </c>
      <c r="F282" s="11" t="s">
        <v>3</v>
      </c>
      <c r="G282" s="11" t="s">
        <v>3051</v>
      </c>
      <c r="H282" s="13">
        <v>40000</v>
      </c>
      <c r="I282" s="11">
        <v>1999</v>
      </c>
      <c r="J282" s="14">
        <v>45031</v>
      </c>
      <c r="K282" s="11" t="s">
        <v>2</v>
      </c>
      <c r="L282" s="11">
        <v>8</v>
      </c>
      <c r="M282" s="11" t="s">
        <v>0</v>
      </c>
      <c r="N282" s="11">
        <v>2010</v>
      </c>
      <c r="O282" s="15">
        <v>1</v>
      </c>
      <c r="P282" s="14">
        <v>9731</v>
      </c>
      <c r="Q282" s="11">
        <v>0.24329999999999999</v>
      </c>
      <c r="R282" s="16">
        <v>312</v>
      </c>
      <c r="S282" s="17">
        <f>SUM($H$2:H282)</f>
        <v>11520000</v>
      </c>
    </row>
    <row r="283" spans="1:19" x14ac:dyDescent="0.2">
      <c r="A283" s="10" t="s">
        <v>1394</v>
      </c>
      <c r="B283" s="11" t="s">
        <v>420</v>
      </c>
      <c r="C283" s="11">
        <v>3</v>
      </c>
      <c r="D283" s="20" t="s">
        <v>2231</v>
      </c>
      <c r="E283" s="11" t="s">
        <v>2230</v>
      </c>
      <c r="F283" s="11" t="s">
        <v>3</v>
      </c>
      <c r="G283" s="11" t="s">
        <v>3051</v>
      </c>
      <c r="H283" s="13">
        <v>35000</v>
      </c>
      <c r="I283" s="11">
        <v>2002</v>
      </c>
      <c r="J283" s="14">
        <v>68852</v>
      </c>
      <c r="K283" s="11" t="s">
        <v>2</v>
      </c>
      <c r="L283" s="11">
        <v>7</v>
      </c>
      <c r="M283" s="11" t="s">
        <v>0</v>
      </c>
      <c r="N283" s="11">
        <v>2010</v>
      </c>
      <c r="O283" s="15">
        <v>1</v>
      </c>
      <c r="P283" s="14">
        <v>9037</v>
      </c>
      <c r="Q283" s="11">
        <v>0.25819999999999999</v>
      </c>
      <c r="R283" s="16">
        <v>313</v>
      </c>
      <c r="S283" s="17">
        <f>SUM($H$2:H283)</f>
        <v>11555000</v>
      </c>
    </row>
    <row r="284" spans="1:19" x14ac:dyDescent="0.2">
      <c r="A284" s="10" t="s">
        <v>1394</v>
      </c>
      <c r="B284" s="11" t="s">
        <v>2223</v>
      </c>
      <c r="C284" s="11">
        <v>1</v>
      </c>
      <c r="D284" s="20" t="s">
        <v>2222</v>
      </c>
      <c r="E284" s="11" t="s">
        <v>2221</v>
      </c>
      <c r="F284" s="11" t="s">
        <v>3</v>
      </c>
      <c r="G284" s="11" t="s">
        <v>3051</v>
      </c>
      <c r="H284" s="13">
        <v>50000</v>
      </c>
      <c r="I284" s="11">
        <v>2000</v>
      </c>
      <c r="J284" s="14">
        <v>55802</v>
      </c>
      <c r="K284" s="11" t="s">
        <v>2</v>
      </c>
      <c r="L284" s="11">
        <v>8</v>
      </c>
      <c r="M284" s="11" t="s">
        <v>0</v>
      </c>
      <c r="N284" s="11">
        <v>2013</v>
      </c>
      <c r="O284" s="15">
        <v>1</v>
      </c>
      <c r="P284" s="14">
        <v>10890</v>
      </c>
      <c r="Q284" s="11">
        <v>0.21779999999999999</v>
      </c>
      <c r="R284" s="16">
        <v>315</v>
      </c>
      <c r="S284" s="17">
        <f>SUM($H$2:H284)</f>
        <v>11605000</v>
      </c>
    </row>
    <row r="285" spans="1:19" x14ac:dyDescent="0.2">
      <c r="A285" s="10" t="s">
        <v>1394</v>
      </c>
      <c r="B285" s="11" t="s">
        <v>2213</v>
      </c>
      <c r="C285" s="11">
        <v>1</v>
      </c>
      <c r="D285" s="20" t="s">
        <v>2212</v>
      </c>
      <c r="E285" s="11" t="s">
        <v>2211</v>
      </c>
      <c r="F285" s="11" t="s">
        <v>3</v>
      </c>
      <c r="G285" s="11" t="s">
        <v>3051</v>
      </c>
      <c r="H285" s="13">
        <v>50000</v>
      </c>
      <c r="I285" s="11">
        <v>1999</v>
      </c>
      <c r="J285" s="14">
        <v>55647</v>
      </c>
      <c r="K285" s="11" t="s">
        <v>2</v>
      </c>
      <c r="L285" s="11">
        <v>8</v>
      </c>
      <c r="M285" s="11" t="s">
        <v>0</v>
      </c>
      <c r="N285" s="11">
        <v>2013</v>
      </c>
      <c r="O285" s="15">
        <v>1</v>
      </c>
      <c r="P285" s="14">
        <v>10860</v>
      </c>
      <c r="Q285" s="11">
        <v>0.2172</v>
      </c>
      <c r="R285" s="16">
        <v>316</v>
      </c>
      <c r="S285" s="17">
        <f>SUM($H$2:H285)</f>
        <v>11655000</v>
      </c>
    </row>
    <row r="286" spans="1:19" x14ac:dyDescent="0.2">
      <c r="A286" s="10" t="s">
        <v>1394</v>
      </c>
      <c r="B286" s="11" t="s">
        <v>2226</v>
      </c>
      <c r="C286" s="11">
        <v>3</v>
      </c>
      <c r="D286" s="20" t="s">
        <v>2225</v>
      </c>
      <c r="E286" s="11" t="s">
        <v>2224</v>
      </c>
      <c r="F286" s="11" t="s">
        <v>3</v>
      </c>
      <c r="G286" s="11" t="s">
        <v>3051</v>
      </c>
      <c r="H286" s="13">
        <v>40000</v>
      </c>
      <c r="I286" s="11">
        <v>1993</v>
      </c>
      <c r="J286" s="14">
        <v>50246</v>
      </c>
      <c r="K286" s="11" t="s">
        <v>2</v>
      </c>
      <c r="L286" s="11">
        <v>8</v>
      </c>
      <c r="M286" s="11" t="s">
        <v>0</v>
      </c>
      <c r="N286" s="11">
        <v>2010</v>
      </c>
      <c r="O286" s="15">
        <v>0.9</v>
      </c>
      <c r="P286" s="14">
        <v>9585</v>
      </c>
      <c r="Q286" s="11">
        <v>0.23960000000000001</v>
      </c>
      <c r="R286" s="16">
        <v>317</v>
      </c>
      <c r="S286" s="17">
        <f>SUM($H$2:H286)</f>
        <v>11695000</v>
      </c>
    </row>
    <row r="287" spans="1:19" x14ac:dyDescent="0.2">
      <c r="A287" s="10" t="s">
        <v>1394</v>
      </c>
      <c r="B287" s="11" t="s">
        <v>2207</v>
      </c>
      <c r="C287" s="11">
        <v>2</v>
      </c>
      <c r="D287" s="20" t="s">
        <v>2206</v>
      </c>
      <c r="E287" s="11" t="s">
        <v>2205</v>
      </c>
      <c r="F287" s="11" t="s">
        <v>3</v>
      </c>
      <c r="G287" s="11" t="s">
        <v>3051</v>
      </c>
      <c r="H287" s="13">
        <v>50000</v>
      </c>
      <c r="I287" s="11">
        <v>2000</v>
      </c>
      <c r="J287" s="14">
        <v>55439</v>
      </c>
      <c r="K287" s="11" t="s">
        <v>2</v>
      </c>
      <c r="L287" s="11">
        <v>8</v>
      </c>
      <c r="M287" s="11" t="s">
        <v>0</v>
      </c>
      <c r="N287" s="11">
        <v>2013</v>
      </c>
      <c r="O287" s="15">
        <v>1</v>
      </c>
      <c r="P287" s="14">
        <v>10819</v>
      </c>
      <c r="Q287" s="11">
        <v>0.21640000000000001</v>
      </c>
      <c r="R287" s="16">
        <v>318</v>
      </c>
      <c r="S287" s="17">
        <f>SUM($H$2:H287)</f>
        <v>11745000</v>
      </c>
    </row>
    <row r="288" spans="1:19" x14ac:dyDescent="0.2">
      <c r="A288" s="10" t="s">
        <v>1394</v>
      </c>
      <c r="B288" s="11" t="s">
        <v>860</v>
      </c>
      <c r="C288" s="11">
        <v>3</v>
      </c>
      <c r="D288" s="20" t="s">
        <v>1985</v>
      </c>
      <c r="E288" s="11" t="s">
        <v>1984</v>
      </c>
      <c r="F288" s="11" t="s">
        <v>3</v>
      </c>
      <c r="G288" s="11" t="s">
        <v>3051</v>
      </c>
      <c r="H288" s="13">
        <v>40000</v>
      </c>
      <c r="I288" s="11">
        <v>1999</v>
      </c>
      <c r="J288" s="14">
        <v>37532</v>
      </c>
      <c r="K288" s="11" t="s">
        <v>2</v>
      </c>
      <c r="L288" s="11">
        <v>8</v>
      </c>
      <c r="M288" s="11" t="s">
        <v>0</v>
      </c>
      <c r="N288" s="11">
        <v>2010</v>
      </c>
      <c r="O288" s="15">
        <v>0.9</v>
      </c>
      <c r="P288" s="14">
        <v>9563</v>
      </c>
      <c r="Q288" s="11">
        <v>0.23910000000000001</v>
      </c>
      <c r="R288" s="16">
        <v>319</v>
      </c>
      <c r="S288" s="17">
        <f>SUM($H$2:H288)</f>
        <v>11785000</v>
      </c>
    </row>
    <row r="289" spans="1:19" x14ac:dyDescent="0.2">
      <c r="A289" s="10" t="s">
        <v>1394</v>
      </c>
      <c r="B289" s="11" t="s">
        <v>2216</v>
      </c>
      <c r="C289" s="11">
        <v>1</v>
      </c>
      <c r="D289" s="20" t="s">
        <v>2215</v>
      </c>
      <c r="E289" s="11" t="s">
        <v>2214</v>
      </c>
      <c r="F289" s="11" t="s">
        <v>3</v>
      </c>
      <c r="G289" s="11" t="s">
        <v>3051</v>
      </c>
      <c r="H289" s="13">
        <v>35000</v>
      </c>
      <c r="I289" s="11">
        <v>1999</v>
      </c>
      <c r="J289" s="14">
        <v>46786</v>
      </c>
      <c r="K289" s="11" t="s">
        <v>2</v>
      </c>
      <c r="L289" s="11">
        <v>8</v>
      </c>
      <c r="M289" s="11" t="s">
        <v>0</v>
      </c>
      <c r="N289" s="11">
        <v>2010</v>
      </c>
      <c r="O289" s="15">
        <v>1</v>
      </c>
      <c r="P289" s="14">
        <v>8959</v>
      </c>
      <c r="Q289" s="11">
        <v>0.25600000000000001</v>
      </c>
      <c r="R289" s="16">
        <v>320</v>
      </c>
      <c r="S289" s="17">
        <f>SUM($H$2:H289)</f>
        <v>11820000</v>
      </c>
    </row>
    <row r="290" spans="1:19" x14ac:dyDescent="0.2">
      <c r="A290" s="10" t="s">
        <v>1394</v>
      </c>
      <c r="B290" s="11" t="s">
        <v>2210</v>
      </c>
      <c r="C290" s="11">
        <v>3</v>
      </c>
      <c r="D290" s="20" t="s">
        <v>2220</v>
      </c>
      <c r="E290" s="11" t="s">
        <v>2219</v>
      </c>
      <c r="F290" s="11" t="s">
        <v>3</v>
      </c>
      <c r="G290" s="11" t="s">
        <v>3051</v>
      </c>
      <c r="H290" s="13">
        <v>40000</v>
      </c>
      <c r="I290" s="11">
        <v>1995</v>
      </c>
      <c r="J290" s="14">
        <v>53125</v>
      </c>
      <c r="K290" s="11" t="s">
        <v>2</v>
      </c>
      <c r="L290" s="11">
        <v>8</v>
      </c>
      <c r="M290" s="11" t="s">
        <v>0</v>
      </c>
      <c r="N290" s="11">
        <v>2010</v>
      </c>
      <c r="O290" s="15">
        <v>1</v>
      </c>
      <c r="P290" s="14">
        <v>9538</v>
      </c>
      <c r="Q290" s="11">
        <v>0.23849999999999999</v>
      </c>
      <c r="R290" s="16">
        <v>321</v>
      </c>
      <c r="S290" s="17">
        <f>SUM($H$2:H290)</f>
        <v>11860000</v>
      </c>
    </row>
    <row r="291" spans="1:19" x14ac:dyDescent="0.2">
      <c r="A291" s="10" t="s">
        <v>1394</v>
      </c>
      <c r="B291" s="11" t="s">
        <v>2210</v>
      </c>
      <c r="C291" s="11">
        <v>3</v>
      </c>
      <c r="D291" s="20" t="s">
        <v>2209</v>
      </c>
      <c r="E291" s="11" t="s">
        <v>2208</v>
      </c>
      <c r="F291" s="11" t="s">
        <v>3</v>
      </c>
      <c r="G291" s="11" t="s">
        <v>3051</v>
      </c>
      <c r="H291" s="13">
        <v>35000</v>
      </c>
      <c r="I291" s="11">
        <v>2005</v>
      </c>
      <c r="J291" s="14">
        <v>74989</v>
      </c>
      <c r="K291" s="11" t="s">
        <v>2</v>
      </c>
      <c r="L291" s="11">
        <v>8</v>
      </c>
      <c r="M291" s="11" t="s">
        <v>0</v>
      </c>
      <c r="N291" s="11">
        <v>2010</v>
      </c>
      <c r="O291" s="15">
        <v>1</v>
      </c>
      <c r="P291" s="14">
        <v>8914</v>
      </c>
      <c r="Q291" s="11">
        <v>0.25469999999999998</v>
      </c>
      <c r="R291" s="16">
        <v>323</v>
      </c>
      <c r="S291" s="17">
        <f>SUM($H$2:H291)</f>
        <v>11895000</v>
      </c>
    </row>
    <row r="292" spans="1:19" x14ac:dyDescent="0.2">
      <c r="A292" s="10" t="s">
        <v>1394</v>
      </c>
      <c r="B292" s="11" t="s">
        <v>2204</v>
      </c>
      <c r="C292" s="11">
        <v>1</v>
      </c>
      <c r="D292" s="20" t="s">
        <v>2203</v>
      </c>
      <c r="E292" s="11" t="s">
        <v>2202</v>
      </c>
      <c r="F292" s="11" t="s">
        <v>3</v>
      </c>
      <c r="G292" s="11" t="s">
        <v>3051</v>
      </c>
      <c r="H292" s="13">
        <v>40000</v>
      </c>
      <c r="I292" s="11">
        <v>2003</v>
      </c>
      <c r="J292" s="14">
        <v>120301</v>
      </c>
      <c r="K292" s="11" t="s">
        <v>2</v>
      </c>
      <c r="L292" s="11">
        <v>8</v>
      </c>
      <c r="M292" s="11" t="s">
        <v>0</v>
      </c>
      <c r="N292" s="11">
        <v>2010</v>
      </c>
      <c r="O292" s="15">
        <v>0.9</v>
      </c>
      <c r="P292" s="14">
        <v>9385</v>
      </c>
      <c r="Q292" s="11">
        <v>0.2346</v>
      </c>
      <c r="R292" s="16">
        <v>325</v>
      </c>
      <c r="S292" s="17">
        <f>SUM($H$2:H292)</f>
        <v>11935000</v>
      </c>
    </row>
    <row r="293" spans="1:19" x14ac:dyDescent="0.2">
      <c r="A293" s="19" t="s">
        <v>1237</v>
      </c>
      <c r="B293" s="20" t="s">
        <v>2201</v>
      </c>
      <c r="C293" s="20">
        <v>2</v>
      </c>
      <c r="D293" s="20" t="s">
        <v>2200</v>
      </c>
      <c r="E293" s="20" t="s">
        <v>2199</v>
      </c>
      <c r="F293" s="20" t="s">
        <v>3</v>
      </c>
      <c r="G293" s="20" t="s">
        <v>1</v>
      </c>
      <c r="H293" s="21">
        <v>40000</v>
      </c>
      <c r="I293" s="20">
        <v>1998</v>
      </c>
      <c r="J293" s="22">
        <v>67547</v>
      </c>
      <c r="K293" s="20" t="s">
        <v>312</v>
      </c>
      <c r="L293" s="20">
        <v>8</v>
      </c>
      <c r="M293" s="20" t="s">
        <v>0</v>
      </c>
      <c r="N293" s="20">
        <v>2013</v>
      </c>
      <c r="O293" s="23">
        <v>0.9</v>
      </c>
      <c r="P293" s="22">
        <v>9357</v>
      </c>
      <c r="Q293" s="20">
        <v>0.2339</v>
      </c>
      <c r="R293" s="24">
        <v>327</v>
      </c>
      <c r="S293" s="17">
        <f>SUM($H$2:H293)</f>
        <v>11975000</v>
      </c>
    </row>
    <row r="294" spans="1:19" x14ac:dyDescent="0.2">
      <c r="A294" s="10" t="s">
        <v>1394</v>
      </c>
      <c r="B294" s="11" t="s">
        <v>2198</v>
      </c>
      <c r="C294" s="11">
        <v>1</v>
      </c>
      <c r="D294" s="20" t="s">
        <v>2197</v>
      </c>
      <c r="E294" s="11" t="s">
        <v>2196</v>
      </c>
      <c r="F294" s="11" t="s">
        <v>3</v>
      </c>
      <c r="G294" s="11" t="s">
        <v>3051</v>
      </c>
      <c r="H294" s="13">
        <v>40000</v>
      </c>
      <c r="I294" s="11">
        <v>2004</v>
      </c>
      <c r="J294" s="14">
        <v>95231</v>
      </c>
      <c r="K294" s="11" t="s">
        <v>2</v>
      </c>
      <c r="L294" s="11">
        <v>8</v>
      </c>
      <c r="M294" s="11" t="s">
        <v>0</v>
      </c>
      <c r="N294" s="11">
        <v>2010</v>
      </c>
      <c r="O294" s="15">
        <v>1</v>
      </c>
      <c r="P294" s="14">
        <v>9336</v>
      </c>
      <c r="Q294" s="11">
        <v>0.2334</v>
      </c>
      <c r="R294" s="16">
        <v>329</v>
      </c>
      <c r="S294" s="17">
        <f>SUM($H$2:H294)</f>
        <v>12015000</v>
      </c>
    </row>
    <row r="295" spans="1:19" x14ac:dyDescent="0.2">
      <c r="A295" s="19" t="s">
        <v>1237</v>
      </c>
      <c r="B295" s="20" t="s">
        <v>2192</v>
      </c>
      <c r="C295" s="20">
        <v>3</v>
      </c>
      <c r="D295" s="20" t="s">
        <v>2191</v>
      </c>
      <c r="E295" s="20" t="s">
        <v>2190</v>
      </c>
      <c r="F295" s="20" t="s">
        <v>3</v>
      </c>
      <c r="G295" s="20" t="s">
        <v>1</v>
      </c>
      <c r="H295" s="21">
        <v>40000</v>
      </c>
      <c r="I295" s="20">
        <v>2003</v>
      </c>
      <c r="J295" s="22">
        <v>77068</v>
      </c>
      <c r="K295" s="20" t="s">
        <v>2</v>
      </c>
      <c r="L295" s="20">
        <v>8</v>
      </c>
      <c r="M295" s="20" t="s">
        <v>0</v>
      </c>
      <c r="N295" s="20">
        <v>2010</v>
      </c>
      <c r="O295" s="23">
        <v>1</v>
      </c>
      <c r="P295" s="22">
        <v>9254</v>
      </c>
      <c r="Q295" s="20">
        <v>0.23139999999999999</v>
      </c>
      <c r="R295" s="24">
        <v>331</v>
      </c>
      <c r="S295" s="17">
        <f>SUM($H$2:H295)</f>
        <v>12055000</v>
      </c>
    </row>
    <row r="296" spans="1:19" x14ac:dyDescent="0.2">
      <c r="A296" s="10" t="s">
        <v>1394</v>
      </c>
      <c r="B296" s="11" t="s">
        <v>2183</v>
      </c>
      <c r="C296" s="11">
        <v>1</v>
      </c>
      <c r="D296" s="20" t="s">
        <v>2182</v>
      </c>
      <c r="E296" s="11" t="s">
        <v>2181</v>
      </c>
      <c r="F296" s="11" t="s">
        <v>3</v>
      </c>
      <c r="G296" s="11" t="s">
        <v>3051</v>
      </c>
      <c r="H296" s="13">
        <v>35000</v>
      </c>
      <c r="I296" s="11">
        <v>1993</v>
      </c>
      <c r="J296" s="14">
        <v>74766</v>
      </c>
      <c r="K296" s="11" t="s">
        <v>2</v>
      </c>
      <c r="L296" s="11">
        <v>7</v>
      </c>
      <c r="M296" s="11" t="s">
        <v>0</v>
      </c>
      <c r="N296" s="11">
        <v>2010</v>
      </c>
      <c r="O296" s="15">
        <v>1</v>
      </c>
      <c r="P296" s="14">
        <v>8616</v>
      </c>
      <c r="Q296" s="11">
        <v>0.2462</v>
      </c>
      <c r="R296" s="16">
        <v>332</v>
      </c>
      <c r="S296" s="17">
        <f>SUM($H$2:H296)</f>
        <v>12090000</v>
      </c>
    </row>
    <row r="297" spans="1:19" x14ac:dyDescent="0.2">
      <c r="A297" s="10" t="s">
        <v>1394</v>
      </c>
      <c r="B297" s="11" t="s">
        <v>2186</v>
      </c>
      <c r="C297" s="11">
        <v>1</v>
      </c>
      <c r="D297" s="20" t="s">
        <v>2185</v>
      </c>
      <c r="E297" s="11" t="s">
        <v>2184</v>
      </c>
      <c r="F297" s="11" t="s">
        <v>3</v>
      </c>
      <c r="G297" s="11" t="s">
        <v>3051</v>
      </c>
      <c r="H297" s="13">
        <v>40000</v>
      </c>
      <c r="I297" s="11">
        <v>2003</v>
      </c>
      <c r="J297" s="14">
        <v>106635</v>
      </c>
      <c r="K297" s="11" t="s">
        <v>2</v>
      </c>
      <c r="L297" s="11">
        <v>8</v>
      </c>
      <c r="M297" s="11" t="s">
        <v>0</v>
      </c>
      <c r="N297" s="11">
        <v>2010</v>
      </c>
      <c r="O297" s="15">
        <v>1</v>
      </c>
      <c r="P297" s="14">
        <v>9243</v>
      </c>
      <c r="Q297" s="11">
        <v>0.2311</v>
      </c>
      <c r="R297" s="16">
        <v>334</v>
      </c>
      <c r="S297" s="17">
        <f>SUM($H$2:H297)</f>
        <v>12130000</v>
      </c>
    </row>
    <row r="298" spans="1:19" x14ac:dyDescent="0.2">
      <c r="A298" s="10" t="s">
        <v>1394</v>
      </c>
      <c r="B298" s="11" t="s">
        <v>1853</v>
      </c>
      <c r="C298" s="11">
        <v>1</v>
      </c>
      <c r="D298" s="20" t="s">
        <v>2065</v>
      </c>
      <c r="E298" s="11" t="s">
        <v>2064</v>
      </c>
      <c r="F298" s="11" t="s">
        <v>3</v>
      </c>
      <c r="G298" s="11" t="s">
        <v>3051</v>
      </c>
      <c r="H298" s="13">
        <v>40000</v>
      </c>
      <c r="I298" s="11">
        <v>1999</v>
      </c>
      <c r="J298" s="14">
        <v>42666</v>
      </c>
      <c r="K298" s="11" t="s">
        <v>2</v>
      </c>
      <c r="L298" s="11">
        <v>8</v>
      </c>
      <c r="M298" s="11" t="s">
        <v>0</v>
      </c>
      <c r="N298" s="11">
        <v>2010</v>
      </c>
      <c r="O298" s="15">
        <v>1</v>
      </c>
      <c r="P298" s="14">
        <v>9220</v>
      </c>
      <c r="Q298" s="11">
        <v>0.23050000000000001</v>
      </c>
      <c r="R298" s="16">
        <v>335</v>
      </c>
      <c r="S298" s="17">
        <f>SUM($H$2:H298)</f>
        <v>12170000</v>
      </c>
    </row>
    <row r="299" spans="1:19" x14ac:dyDescent="0.2">
      <c r="A299" s="19" t="s">
        <v>1237</v>
      </c>
      <c r="B299" s="20" t="s">
        <v>2180</v>
      </c>
      <c r="C299" s="20">
        <v>2</v>
      </c>
      <c r="D299" s="20" t="s">
        <v>2179</v>
      </c>
      <c r="E299" s="20" t="s">
        <v>2178</v>
      </c>
      <c r="F299" s="20" t="s">
        <v>3</v>
      </c>
      <c r="G299" s="20" t="s">
        <v>1</v>
      </c>
      <c r="H299" s="21">
        <v>40000</v>
      </c>
      <c r="I299" s="20">
        <v>1998</v>
      </c>
      <c r="J299" s="22">
        <v>66209</v>
      </c>
      <c r="K299" s="20" t="s">
        <v>312</v>
      </c>
      <c r="L299" s="20">
        <v>8</v>
      </c>
      <c r="M299" s="20" t="s">
        <v>0</v>
      </c>
      <c r="N299" s="20">
        <v>2013</v>
      </c>
      <c r="O299" s="23">
        <v>0.9</v>
      </c>
      <c r="P299" s="22">
        <v>9171</v>
      </c>
      <c r="Q299" s="20">
        <v>0.2293</v>
      </c>
      <c r="R299" s="24">
        <v>337</v>
      </c>
      <c r="S299" s="17">
        <f>SUM($H$2:H299)</f>
        <v>12210000</v>
      </c>
    </row>
    <row r="300" spans="1:19" x14ac:dyDescent="0.2">
      <c r="A300" s="10" t="s">
        <v>1394</v>
      </c>
      <c r="B300" s="11" t="s">
        <v>2171</v>
      </c>
      <c r="C300" s="11">
        <v>1</v>
      </c>
      <c r="D300" s="20" t="s">
        <v>2170</v>
      </c>
      <c r="E300" s="11" t="s">
        <v>2169</v>
      </c>
      <c r="F300" s="11" t="s">
        <v>3</v>
      </c>
      <c r="G300" s="11" t="s">
        <v>3051</v>
      </c>
      <c r="H300" s="13">
        <v>50000</v>
      </c>
      <c r="I300" s="11">
        <v>2004</v>
      </c>
      <c r="J300" s="14">
        <v>112573</v>
      </c>
      <c r="K300" s="11" t="s">
        <v>2</v>
      </c>
      <c r="L300" s="11">
        <v>8</v>
      </c>
      <c r="M300" s="11" t="s">
        <v>0</v>
      </c>
      <c r="N300" s="11">
        <v>2013</v>
      </c>
      <c r="O300" s="15">
        <v>1</v>
      </c>
      <c r="P300" s="14">
        <v>10169</v>
      </c>
      <c r="Q300" s="11">
        <v>0.2034</v>
      </c>
      <c r="R300" s="16">
        <v>338</v>
      </c>
      <c r="S300" s="17">
        <f>SUM($H$2:H300)</f>
        <v>12260000</v>
      </c>
    </row>
    <row r="301" spans="1:19" x14ac:dyDescent="0.2">
      <c r="A301" s="10" t="s">
        <v>1394</v>
      </c>
      <c r="B301" s="11" t="s">
        <v>2177</v>
      </c>
      <c r="C301" s="11">
        <v>1</v>
      </c>
      <c r="D301" s="20" t="s">
        <v>2176</v>
      </c>
      <c r="E301" s="11" t="s">
        <v>2175</v>
      </c>
      <c r="F301" s="11" t="s">
        <v>3</v>
      </c>
      <c r="G301" s="11" t="s">
        <v>3051</v>
      </c>
      <c r="H301" s="13">
        <v>35000</v>
      </c>
      <c r="I301" s="11">
        <v>1997</v>
      </c>
      <c r="J301" s="14">
        <v>76454</v>
      </c>
      <c r="K301" s="11" t="s">
        <v>2</v>
      </c>
      <c r="L301" s="11">
        <v>7</v>
      </c>
      <c r="M301" s="11" t="s">
        <v>0</v>
      </c>
      <c r="N301" s="11">
        <v>2010</v>
      </c>
      <c r="O301" s="15">
        <v>1</v>
      </c>
      <c r="P301" s="14">
        <v>8528</v>
      </c>
      <c r="Q301" s="11">
        <v>0.24360000000000001</v>
      </c>
      <c r="R301" s="16">
        <v>339</v>
      </c>
      <c r="S301" s="17">
        <f>SUM($H$2:H301)</f>
        <v>12295000</v>
      </c>
    </row>
    <row r="302" spans="1:19" x14ac:dyDescent="0.2">
      <c r="A302" s="10" t="s">
        <v>1394</v>
      </c>
      <c r="B302" s="11" t="s">
        <v>2005</v>
      </c>
      <c r="C302" s="11">
        <v>2</v>
      </c>
      <c r="D302" s="20" t="s">
        <v>2233</v>
      </c>
      <c r="E302" s="11" t="s">
        <v>2232</v>
      </c>
      <c r="F302" s="11" t="s">
        <v>3</v>
      </c>
      <c r="G302" s="11" t="s">
        <v>3051</v>
      </c>
      <c r="H302" s="13">
        <v>35000</v>
      </c>
      <c r="I302" s="11">
        <v>2000</v>
      </c>
      <c r="J302" s="14">
        <v>64889</v>
      </c>
      <c r="K302" s="11" t="s">
        <v>2</v>
      </c>
      <c r="L302" s="11">
        <v>7</v>
      </c>
      <c r="M302" s="11" t="s">
        <v>0</v>
      </c>
      <c r="N302" s="11">
        <v>2013</v>
      </c>
      <c r="O302" s="15">
        <v>1</v>
      </c>
      <c r="P302" s="14">
        <v>8448</v>
      </c>
      <c r="Q302" s="11">
        <v>0.2414</v>
      </c>
      <c r="R302" s="16">
        <v>341</v>
      </c>
      <c r="S302" s="17">
        <f>SUM($H$2:H302)</f>
        <v>12330000</v>
      </c>
    </row>
    <row r="303" spans="1:19" x14ac:dyDescent="0.2">
      <c r="A303" s="10" t="s">
        <v>1394</v>
      </c>
      <c r="B303" s="11" t="s">
        <v>1988</v>
      </c>
      <c r="C303" s="11">
        <v>1</v>
      </c>
      <c r="D303" s="20" t="s">
        <v>2165</v>
      </c>
      <c r="E303" s="11" t="s">
        <v>2164</v>
      </c>
      <c r="F303" s="11" t="s">
        <v>3</v>
      </c>
      <c r="G303" s="11" t="s">
        <v>3051</v>
      </c>
      <c r="H303" s="13">
        <v>40000</v>
      </c>
      <c r="I303" s="11">
        <v>1998</v>
      </c>
      <c r="J303" s="14">
        <v>59654</v>
      </c>
      <c r="K303" s="11" t="s">
        <v>2</v>
      </c>
      <c r="L303" s="11">
        <v>8</v>
      </c>
      <c r="M303" s="11" t="s">
        <v>0</v>
      </c>
      <c r="N303" s="11">
        <v>2010</v>
      </c>
      <c r="O303" s="15">
        <v>1</v>
      </c>
      <c r="P303" s="14">
        <v>8963</v>
      </c>
      <c r="Q303" s="11">
        <v>0.22409999999999999</v>
      </c>
      <c r="R303" s="16">
        <v>342</v>
      </c>
      <c r="S303" s="17">
        <f>SUM($H$2:H303)</f>
        <v>12370000</v>
      </c>
    </row>
    <row r="304" spans="1:19" x14ac:dyDescent="0.2">
      <c r="A304" s="10" t="s">
        <v>1394</v>
      </c>
      <c r="B304" s="11" t="s">
        <v>2160</v>
      </c>
      <c r="C304" s="11">
        <v>1</v>
      </c>
      <c r="D304" s="20" t="s">
        <v>2159</v>
      </c>
      <c r="E304" s="11" t="s">
        <v>2158</v>
      </c>
      <c r="F304" s="11" t="s">
        <v>3</v>
      </c>
      <c r="G304" s="11" t="s">
        <v>3051</v>
      </c>
      <c r="H304" s="13">
        <v>50000</v>
      </c>
      <c r="I304" s="11">
        <v>1996</v>
      </c>
      <c r="J304" s="14">
        <v>65254</v>
      </c>
      <c r="K304" s="11" t="s">
        <v>2</v>
      </c>
      <c r="L304" s="11">
        <v>8</v>
      </c>
      <c r="M304" s="11" t="s">
        <v>0</v>
      </c>
      <c r="N304" s="11">
        <v>2013</v>
      </c>
      <c r="O304" s="15">
        <v>1</v>
      </c>
      <c r="P304" s="14">
        <v>9937</v>
      </c>
      <c r="Q304" s="11">
        <v>0.19869999999999999</v>
      </c>
      <c r="R304" s="16">
        <v>343</v>
      </c>
      <c r="S304" s="17">
        <f>SUM($H$2:H304)</f>
        <v>12420000</v>
      </c>
    </row>
    <row r="305" spans="1:19" x14ac:dyDescent="0.2">
      <c r="A305" s="10" t="s">
        <v>1394</v>
      </c>
      <c r="B305" s="11" t="s">
        <v>2163</v>
      </c>
      <c r="C305" s="11">
        <v>1</v>
      </c>
      <c r="D305" s="20" t="s">
        <v>2162</v>
      </c>
      <c r="E305" s="11" t="s">
        <v>2161</v>
      </c>
      <c r="F305" s="11" t="s">
        <v>3</v>
      </c>
      <c r="G305" s="11" t="s">
        <v>3051</v>
      </c>
      <c r="H305" s="13">
        <v>40000</v>
      </c>
      <c r="I305" s="11">
        <v>2005</v>
      </c>
      <c r="J305" s="14">
        <v>114236</v>
      </c>
      <c r="K305" s="11" t="s">
        <v>2</v>
      </c>
      <c r="L305" s="11">
        <v>8</v>
      </c>
      <c r="M305" s="11" t="s">
        <v>0</v>
      </c>
      <c r="N305" s="11">
        <v>2010</v>
      </c>
      <c r="O305" s="15">
        <v>0.9</v>
      </c>
      <c r="P305" s="14">
        <v>8882</v>
      </c>
      <c r="Q305" s="11">
        <v>0.222</v>
      </c>
      <c r="R305" s="16">
        <v>344</v>
      </c>
      <c r="S305" s="17">
        <f>SUM($H$2:H305)</f>
        <v>12460000</v>
      </c>
    </row>
    <row r="306" spans="1:19" x14ac:dyDescent="0.2">
      <c r="A306" s="10" t="s">
        <v>1394</v>
      </c>
      <c r="B306" s="11" t="s">
        <v>2157</v>
      </c>
      <c r="C306" s="11">
        <v>2</v>
      </c>
      <c r="D306" s="20" t="s">
        <v>2156</v>
      </c>
      <c r="E306" s="11" t="s">
        <v>2155</v>
      </c>
      <c r="F306" s="11" t="s">
        <v>3</v>
      </c>
      <c r="G306" s="11" t="s">
        <v>3051</v>
      </c>
      <c r="H306" s="13">
        <v>39500</v>
      </c>
      <c r="I306" s="11">
        <v>1997</v>
      </c>
      <c r="J306" s="14">
        <v>58924</v>
      </c>
      <c r="K306" s="11" t="s">
        <v>2</v>
      </c>
      <c r="L306" s="11">
        <v>8</v>
      </c>
      <c r="M306" s="11" t="s">
        <v>0</v>
      </c>
      <c r="N306" s="11">
        <v>2010</v>
      </c>
      <c r="O306" s="15">
        <v>1</v>
      </c>
      <c r="P306" s="14">
        <v>8758</v>
      </c>
      <c r="Q306" s="11">
        <v>0.22170000000000001</v>
      </c>
      <c r="R306" s="16">
        <v>348</v>
      </c>
      <c r="S306" s="17">
        <f>SUM($H$2:H306)</f>
        <v>12499500</v>
      </c>
    </row>
    <row r="307" spans="1:19" x14ac:dyDescent="0.2">
      <c r="A307" s="10" t="s">
        <v>1394</v>
      </c>
      <c r="B307" s="11" t="s">
        <v>2151</v>
      </c>
      <c r="C307" s="11">
        <v>1</v>
      </c>
      <c r="D307" s="20" t="s">
        <v>2150</v>
      </c>
      <c r="E307" s="11" t="s">
        <v>2149</v>
      </c>
      <c r="F307" s="11" t="s">
        <v>3</v>
      </c>
      <c r="G307" s="11" t="s">
        <v>3051</v>
      </c>
      <c r="H307" s="13">
        <v>35000</v>
      </c>
      <c r="I307" s="11">
        <v>1999</v>
      </c>
      <c r="J307" s="14">
        <v>70371</v>
      </c>
      <c r="K307" s="11" t="s">
        <v>2</v>
      </c>
      <c r="L307" s="11">
        <v>7</v>
      </c>
      <c r="M307" s="11" t="s">
        <v>0</v>
      </c>
      <c r="N307" s="11">
        <v>2013</v>
      </c>
      <c r="O307" s="15">
        <v>1</v>
      </c>
      <c r="P307" s="14">
        <v>8204</v>
      </c>
      <c r="Q307" s="11">
        <v>0.2344</v>
      </c>
      <c r="R307" s="16">
        <v>349</v>
      </c>
      <c r="S307" s="17">
        <f>SUM($H$2:H307)</f>
        <v>12534500</v>
      </c>
    </row>
    <row r="308" spans="1:19" x14ac:dyDescent="0.2">
      <c r="A308" s="19" t="s">
        <v>1237</v>
      </c>
      <c r="B308" s="20" t="s">
        <v>2154</v>
      </c>
      <c r="C308" s="20">
        <v>1</v>
      </c>
      <c r="D308" s="20" t="s">
        <v>2153</v>
      </c>
      <c r="E308" s="20" t="s">
        <v>2152</v>
      </c>
      <c r="F308" s="20" t="s">
        <v>3</v>
      </c>
      <c r="G308" s="20" t="s">
        <v>1</v>
      </c>
      <c r="H308" s="21">
        <v>39900</v>
      </c>
      <c r="I308" s="20">
        <v>1999</v>
      </c>
      <c r="J308" s="22">
        <v>45914</v>
      </c>
      <c r="K308" s="20" t="s">
        <v>2</v>
      </c>
      <c r="L308" s="20">
        <v>8</v>
      </c>
      <c r="M308" s="20" t="s">
        <v>0</v>
      </c>
      <c r="N308" s="20">
        <v>2010</v>
      </c>
      <c r="O308" s="23">
        <v>1</v>
      </c>
      <c r="P308" s="22">
        <v>8792</v>
      </c>
      <c r="Q308" s="20">
        <v>0.22040000000000001</v>
      </c>
      <c r="R308" s="24">
        <v>351</v>
      </c>
      <c r="S308" s="17">
        <f>SUM($H$2:H308)</f>
        <v>12574400</v>
      </c>
    </row>
    <row r="309" spans="1:19" x14ac:dyDescent="0.2">
      <c r="A309" s="10" t="s">
        <v>1394</v>
      </c>
      <c r="B309" s="11" t="s">
        <v>2143</v>
      </c>
      <c r="C309" s="11">
        <v>1</v>
      </c>
      <c r="D309" s="11" t="s">
        <v>2142</v>
      </c>
      <c r="E309" s="11" t="s">
        <v>2141</v>
      </c>
      <c r="F309" s="11" t="s">
        <v>3</v>
      </c>
      <c r="G309" s="11" t="s">
        <v>3051</v>
      </c>
      <c r="H309" s="13">
        <v>35000</v>
      </c>
      <c r="I309" s="11">
        <v>1999</v>
      </c>
      <c r="J309" s="14">
        <v>70619</v>
      </c>
      <c r="K309" s="11" t="s">
        <v>2</v>
      </c>
      <c r="L309" s="11">
        <v>7</v>
      </c>
      <c r="M309" s="11" t="s">
        <v>0</v>
      </c>
      <c r="N309" s="11">
        <v>2010</v>
      </c>
      <c r="O309" s="15">
        <v>1</v>
      </c>
      <c r="P309" s="14">
        <v>8189</v>
      </c>
      <c r="Q309" s="11">
        <v>0.23400000000000001</v>
      </c>
      <c r="R309" s="16">
        <v>352</v>
      </c>
      <c r="S309" s="17">
        <f>SUM($H$2:H309)</f>
        <v>12609400</v>
      </c>
    </row>
    <row r="310" spans="1:19" x14ac:dyDescent="0.2">
      <c r="A310" s="10" t="s">
        <v>1394</v>
      </c>
      <c r="B310" s="11" t="s">
        <v>2140</v>
      </c>
      <c r="C310" s="11">
        <v>2</v>
      </c>
      <c r="D310" s="20" t="s">
        <v>2139</v>
      </c>
      <c r="E310" s="11" t="s">
        <v>2138</v>
      </c>
      <c r="F310" s="11" t="s">
        <v>3</v>
      </c>
      <c r="G310" s="11" t="s">
        <v>3051</v>
      </c>
      <c r="H310" s="13">
        <v>50000</v>
      </c>
      <c r="I310" s="11">
        <v>1991</v>
      </c>
      <c r="J310" s="14">
        <v>50559</v>
      </c>
      <c r="K310" s="11" t="s">
        <v>2</v>
      </c>
      <c r="L310" s="11">
        <v>8</v>
      </c>
      <c r="M310" s="11" t="s">
        <v>0</v>
      </c>
      <c r="N310" s="11">
        <v>2013</v>
      </c>
      <c r="O310" s="15">
        <v>1</v>
      </c>
      <c r="P310" s="14">
        <v>9658</v>
      </c>
      <c r="Q310" s="11">
        <v>0.19320000000000001</v>
      </c>
      <c r="R310" s="16">
        <v>354</v>
      </c>
      <c r="S310" s="17">
        <f>SUM($H$2:H310)</f>
        <v>12659400</v>
      </c>
    </row>
    <row r="311" spans="1:19" x14ac:dyDescent="0.2">
      <c r="A311" s="10" t="s">
        <v>1394</v>
      </c>
      <c r="B311" s="11" t="s">
        <v>2028</v>
      </c>
      <c r="C311" s="11">
        <v>1</v>
      </c>
      <c r="D311" s="20" t="s">
        <v>2027</v>
      </c>
      <c r="E311" s="11" t="s">
        <v>2026</v>
      </c>
      <c r="F311" s="11" t="s">
        <v>3</v>
      </c>
      <c r="G311" s="11" t="s">
        <v>3051</v>
      </c>
      <c r="H311" s="13">
        <v>35000</v>
      </c>
      <c r="I311" s="11">
        <v>2000</v>
      </c>
      <c r="J311" s="14">
        <v>62711</v>
      </c>
      <c r="K311" s="11" t="s">
        <v>2</v>
      </c>
      <c r="L311" s="11">
        <v>7</v>
      </c>
      <c r="M311" s="11" t="s">
        <v>0</v>
      </c>
      <c r="N311" s="11">
        <v>2010</v>
      </c>
      <c r="O311" s="15">
        <v>1</v>
      </c>
      <c r="P311" s="14">
        <v>8119</v>
      </c>
      <c r="Q311" s="11">
        <v>0.23200000000000001</v>
      </c>
      <c r="R311" s="16">
        <v>355</v>
      </c>
      <c r="S311" s="17">
        <f>SUM($H$2:H311)</f>
        <v>12694400</v>
      </c>
    </row>
    <row r="312" spans="1:19" x14ac:dyDescent="0.2">
      <c r="A312" s="10" t="s">
        <v>1394</v>
      </c>
      <c r="B312" s="11" t="s">
        <v>2137</v>
      </c>
      <c r="C312" s="11">
        <v>2</v>
      </c>
      <c r="D312" s="20" t="s">
        <v>2136</v>
      </c>
      <c r="E312" s="11" t="s">
        <v>2135</v>
      </c>
      <c r="F312" s="11" t="s">
        <v>3</v>
      </c>
      <c r="G312" s="11" t="s">
        <v>3051</v>
      </c>
      <c r="H312" s="13">
        <v>50000</v>
      </c>
      <c r="I312" s="11">
        <v>1994</v>
      </c>
      <c r="J312" s="14">
        <v>68988</v>
      </c>
      <c r="K312" s="11" t="s">
        <v>2</v>
      </c>
      <c r="L312" s="11">
        <v>8</v>
      </c>
      <c r="M312" s="11" t="s">
        <v>0</v>
      </c>
      <c r="N312" s="11">
        <v>2013</v>
      </c>
      <c r="O312" s="15">
        <v>0.9</v>
      </c>
      <c r="P312" s="14">
        <v>9589</v>
      </c>
      <c r="Q312" s="11">
        <v>0.1918</v>
      </c>
      <c r="R312" s="16">
        <v>356</v>
      </c>
      <c r="S312" s="17">
        <f>SUM($H$2:H312)</f>
        <v>12744400</v>
      </c>
    </row>
    <row r="313" spans="1:19" x14ac:dyDescent="0.2">
      <c r="A313" s="10" t="s">
        <v>1394</v>
      </c>
      <c r="B313" s="11" t="s">
        <v>2134</v>
      </c>
      <c r="C313" s="11">
        <v>1</v>
      </c>
      <c r="D313" s="20" t="s">
        <v>2133</v>
      </c>
      <c r="E313" s="11" t="s">
        <v>2132</v>
      </c>
      <c r="F313" s="11" t="s">
        <v>3</v>
      </c>
      <c r="G313" s="11" t="s">
        <v>3051</v>
      </c>
      <c r="H313" s="13">
        <v>40000</v>
      </c>
      <c r="I313" s="11">
        <v>1998</v>
      </c>
      <c r="J313" s="14">
        <v>57435</v>
      </c>
      <c r="K313" s="11" t="s">
        <v>2</v>
      </c>
      <c r="L313" s="11">
        <v>8</v>
      </c>
      <c r="M313" s="11" t="s">
        <v>0</v>
      </c>
      <c r="N313" s="11">
        <v>2010</v>
      </c>
      <c r="O313" s="15">
        <v>1</v>
      </c>
      <c r="P313" s="14">
        <v>8630</v>
      </c>
      <c r="Q313" s="11">
        <v>0.2157</v>
      </c>
      <c r="R313" s="16">
        <v>357</v>
      </c>
      <c r="S313" s="17">
        <f>SUM($H$2:H313)</f>
        <v>12784400</v>
      </c>
    </row>
    <row r="314" spans="1:19" x14ac:dyDescent="0.2">
      <c r="A314" s="10" t="s">
        <v>1394</v>
      </c>
      <c r="B314" s="11" t="s">
        <v>2128</v>
      </c>
      <c r="C314" s="11">
        <v>1</v>
      </c>
      <c r="D314" s="20" t="s">
        <v>2127</v>
      </c>
      <c r="E314" s="11" t="s">
        <v>2126</v>
      </c>
      <c r="F314" s="11" t="s">
        <v>3</v>
      </c>
      <c r="G314" s="11" t="s">
        <v>3051</v>
      </c>
      <c r="H314" s="13">
        <v>40000</v>
      </c>
      <c r="I314" s="11">
        <v>1990</v>
      </c>
      <c r="J314" s="14">
        <v>54362</v>
      </c>
      <c r="K314" s="11" t="s">
        <v>2</v>
      </c>
      <c r="L314" s="11">
        <v>8</v>
      </c>
      <c r="M314" s="11" t="s">
        <v>0</v>
      </c>
      <c r="N314" s="11">
        <v>2010</v>
      </c>
      <c r="O314" s="15">
        <v>1</v>
      </c>
      <c r="P314" s="14">
        <v>8628</v>
      </c>
      <c r="Q314" s="11">
        <v>0.2157</v>
      </c>
      <c r="R314" s="16">
        <v>358</v>
      </c>
      <c r="S314" s="17">
        <f>SUM($H$2:H314)</f>
        <v>12824400</v>
      </c>
    </row>
    <row r="315" spans="1:19" x14ac:dyDescent="0.2">
      <c r="A315" s="10" t="s">
        <v>1394</v>
      </c>
      <c r="B315" s="11" t="s">
        <v>2131</v>
      </c>
      <c r="C315" s="11">
        <v>3</v>
      </c>
      <c r="D315" s="20" t="s">
        <v>2130</v>
      </c>
      <c r="E315" s="11" t="s">
        <v>2129</v>
      </c>
      <c r="F315" s="11" t="s">
        <v>3</v>
      </c>
      <c r="G315" s="11" t="s">
        <v>3051</v>
      </c>
      <c r="H315" s="13">
        <v>35000</v>
      </c>
      <c r="I315" s="11">
        <v>1996</v>
      </c>
      <c r="J315" s="14">
        <v>59818</v>
      </c>
      <c r="K315" s="11" t="s">
        <v>2</v>
      </c>
      <c r="L315" s="11">
        <v>7</v>
      </c>
      <c r="M315" s="11" t="s">
        <v>0</v>
      </c>
      <c r="N315" s="11">
        <v>2010</v>
      </c>
      <c r="O315" s="15">
        <v>1</v>
      </c>
      <c r="P315" s="14">
        <v>8105</v>
      </c>
      <c r="Q315" s="11">
        <v>0.2316</v>
      </c>
      <c r="R315" s="16">
        <v>359</v>
      </c>
      <c r="S315" s="17">
        <f>SUM($H$2:H315)</f>
        <v>12859400</v>
      </c>
    </row>
    <row r="316" spans="1:19" x14ac:dyDescent="0.2">
      <c r="A316" s="10" t="s">
        <v>1394</v>
      </c>
      <c r="B316" s="11" t="s">
        <v>2116</v>
      </c>
      <c r="C316" s="11">
        <v>1</v>
      </c>
      <c r="D316" s="20" t="s">
        <v>2115</v>
      </c>
      <c r="E316" s="11" t="s">
        <v>2114</v>
      </c>
      <c r="F316" s="11" t="s">
        <v>3</v>
      </c>
      <c r="G316" s="11" t="s">
        <v>3051</v>
      </c>
      <c r="H316" s="13">
        <v>40000</v>
      </c>
      <c r="I316" s="11">
        <v>1989</v>
      </c>
      <c r="J316" s="14">
        <v>54029</v>
      </c>
      <c r="K316" s="11" t="s">
        <v>2</v>
      </c>
      <c r="L316" s="11">
        <v>8</v>
      </c>
      <c r="M316" s="11" t="s">
        <v>0</v>
      </c>
      <c r="N316" s="11">
        <v>2010</v>
      </c>
      <c r="O316" s="15">
        <v>1</v>
      </c>
      <c r="P316" s="14">
        <v>8575</v>
      </c>
      <c r="Q316" s="11">
        <v>0.21440000000000001</v>
      </c>
      <c r="R316" s="16">
        <v>360</v>
      </c>
      <c r="S316" s="17">
        <f>SUM($H$2:H316)</f>
        <v>12899400</v>
      </c>
    </row>
    <row r="317" spans="1:19" x14ac:dyDescent="0.2">
      <c r="A317" s="10" t="s">
        <v>1394</v>
      </c>
      <c r="B317" s="11" t="s">
        <v>2122</v>
      </c>
      <c r="C317" s="11">
        <v>1</v>
      </c>
      <c r="D317" s="20" t="s">
        <v>2121</v>
      </c>
      <c r="E317" s="11" t="s">
        <v>2120</v>
      </c>
      <c r="F317" s="11" t="s">
        <v>3</v>
      </c>
      <c r="G317" s="11" t="s">
        <v>3051</v>
      </c>
      <c r="H317" s="13">
        <v>50000</v>
      </c>
      <c r="I317" s="11">
        <v>1985</v>
      </c>
      <c r="J317" s="14">
        <v>58881</v>
      </c>
      <c r="K317" s="11" t="s">
        <v>2</v>
      </c>
      <c r="L317" s="11">
        <v>8</v>
      </c>
      <c r="M317" s="11" t="s">
        <v>0</v>
      </c>
      <c r="N317" s="11">
        <v>2013</v>
      </c>
      <c r="O317" s="15">
        <v>1</v>
      </c>
      <c r="P317" s="14">
        <v>9480</v>
      </c>
      <c r="Q317" s="11">
        <v>0.18959999999999999</v>
      </c>
      <c r="R317" s="16">
        <v>361</v>
      </c>
      <c r="S317" s="17">
        <f>SUM($H$2:H317)</f>
        <v>12949400</v>
      </c>
    </row>
    <row r="318" spans="1:19" x14ac:dyDescent="0.2">
      <c r="A318" s="10" t="s">
        <v>1394</v>
      </c>
      <c r="B318" s="11" t="s">
        <v>2113</v>
      </c>
      <c r="C318" s="11">
        <v>1</v>
      </c>
      <c r="D318" s="20" t="s">
        <v>2112</v>
      </c>
      <c r="E318" s="11" t="s">
        <v>2111</v>
      </c>
      <c r="F318" s="11" t="s">
        <v>3</v>
      </c>
      <c r="G318" s="11" t="s">
        <v>3051</v>
      </c>
      <c r="H318" s="13">
        <v>40000</v>
      </c>
      <c r="I318" s="11">
        <v>1999</v>
      </c>
      <c r="J318" s="14">
        <v>44763</v>
      </c>
      <c r="K318" s="11" t="s">
        <v>2</v>
      </c>
      <c r="L318" s="11">
        <v>8</v>
      </c>
      <c r="M318" s="11" t="s">
        <v>0</v>
      </c>
      <c r="N318" s="11">
        <v>2010</v>
      </c>
      <c r="O318" s="15">
        <v>1</v>
      </c>
      <c r="P318" s="14">
        <v>8572</v>
      </c>
      <c r="Q318" s="11">
        <v>0.21429999999999999</v>
      </c>
      <c r="R318" s="16">
        <v>362</v>
      </c>
      <c r="S318" s="17">
        <f>SUM($H$2:H318)</f>
        <v>12989400</v>
      </c>
    </row>
    <row r="319" spans="1:19" x14ac:dyDescent="0.2">
      <c r="A319" s="10" t="s">
        <v>1394</v>
      </c>
      <c r="B319" s="11" t="s">
        <v>244</v>
      </c>
      <c r="C319" s="11">
        <v>1</v>
      </c>
      <c r="D319" s="20" t="s">
        <v>2013</v>
      </c>
      <c r="E319" s="11" t="s">
        <v>2012</v>
      </c>
      <c r="F319" s="11" t="s">
        <v>3</v>
      </c>
      <c r="G319" s="11" t="s">
        <v>3051</v>
      </c>
      <c r="H319" s="13">
        <v>50000</v>
      </c>
      <c r="I319" s="11">
        <v>1999</v>
      </c>
      <c r="J319" s="14">
        <v>42910</v>
      </c>
      <c r="K319" s="11" t="s">
        <v>2</v>
      </c>
      <c r="L319" s="11">
        <v>8</v>
      </c>
      <c r="M319" s="11" t="s">
        <v>0</v>
      </c>
      <c r="N319" s="11">
        <v>2013</v>
      </c>
      <c r="O319" s="15">
        <v>1</v>
      </c>
      <c r="P319" s="14">
        <v>9442</v>
      </c>
      <c r="Q319" s="11">
        <v>0.1888</v>
      </c>
      <c r="R319" s="16">
        <v>363</v>
      </c>
      <c r="S319" s="17">
        <f>SUM($H$2:H319)</f>
        <v>13039400</v>
      </c>
    </row>
    <row r="320" spans="1:19" x14ac:dyDescent="0.2">
      <c r="A320" s="10" t="s">
        <v>1394</v>
      </c>
      <c r="B320" s="11" t="s">
        <v>2107</v>
      </c>
      <c r="C320" s="11">
        <v>1</v>
      </c>
      <c r="D320" s="20" t="s">
        <v>2106</v>
      </c>
      <c r="E320" s="11" t="s">
        <v>2105</v>
      </c>
      <c r="F320" s="11" t="s">
        <v>3</v>
      </c>
      <c r="G320" s="11" t="s">
        <v>3051</v>
      </c>
      <c r="H320" s="13">
        <v>40000</v>
      </c>
      <c r="I320" s="11">
        <v>1999</v>
      </c>
      <c r="J320" s="14">
        <v>44594</v>
      </c>
      <c r="K320" s="11" t="s">
        <v>2</v>
      </c>
      <c r="L320" s="11">
        <v>8</v>
      </c>
      <c r="M320" s="11" t="s">
        <v>0</v>
      </c>
      <c r="N320" s="11">
        <v>2010</v>
      </c>
      <c r="O320" s="15">
        <v>1</v>
      </c>
      <c r="P320" s="14">
        <v>8540</v>
      </c>
      <c r="Q320" s="11">
        <v>0.2135</v>
      </c>
      <c r="R320" s="16">
        <v>364</v>
      </c>
      <c r="S320" s="17">
        <f>SUM($H$2:H320)</f>
        <v>13079400</v>
      </c>
    </row>
    <row r="321" spans="1:19" x14ac:dyDescent="0.2">
      <c r="A321" s="10" t="s">
        <v>1394</v>
      </c>
      <c r="B321" s="11" t="s">
        <v>2104</v>
      </c>
      <c r="C321" s="11">
        <v>1</v>
      </c>
      <c r="D321" s="20" t="s">
        <v>2103</v>
      </c>
      <c r="E321" s="11" t="s">
        <v>2102</v>
      </c>
      <c r="F321" s="11" t="s">
        <v>3</v>
      </c>
      <c r="G321" s="11" t="s">
        <v>3051</v>
      </c>
      <c r="H321" s="13">
        <v>25000</v>
      </c>
      <c r="I321" s="11">
        <v>2005</v>
      </c>
      <c r="J321" s="14">
        <v>63082</v>
      </c>
      <c r="K321" s="11" t="s">
        <v>59</v>
      </c>
      <c r="L321" s="11">
        <v>6</v>
      </c>
      <c r="M321" s="11" t="s">
        <v>0</v>
      </c>
      <c r="N321" s="11">
        <v>2013</v>
      </c>
      <c r="O321" s="15">
        <v>0.9</v>
      </c>
      <c r="P321" s="14">
        <v>6823</v>
      </c>
      <c r="Q321" s="11">
        <v>0.27289999999999998</v>
      </c>
      <c r="R321" s="16">
        <v>365</v>
      </c>
      <c r="S321" s="17">
        <f>SUM($H$2:H321)</f>
        <v>13104400</v>
      </c>
    </row>
    <row r="322" spans="1:19" x14ac:dyDescent="0.2">
      <c r="A322" s="10" t="s">
        <v>1394</v>
      </c>
      <c r="B322" s="11" t="s">
        <v>2101</v>
      </c>
      <c r="C322" s="11">
        <v>3</v>
      </c>
      <c r="D322" s="20" t="s">
        <v>2100</v>
      </c>
      <c r="E322" s="11" t="s">
        <v>2099</v>
      </c>
      <c r="F322" s="11" t="s">
        <v>3</v>
      </c>
      <c r="G322" s="11" t="s">
        <v>3051</v>
      </c>
      <c r="H322" s="13">
        <v>39900</v>
      </c>
      <c r="I322" s="11">
        <v>1988</v>
      </c>
      <c r="J322" s="14">
        <v>34433</v>
      </c>
      <c r="K322" s="11" t="s">
        <v>2</v>
      </c>
      <c r="L322" s="11">
        <v>8</v>
      </c>
      <c r="M322" s="11" t="s">
        <v>0</v>
      </c>
      <c r="N322" s="11">
        <v>2010</v>
      </c>
      <c r="O322" s="15">
        <v>1</v>
      </c>
      <c r="P322" s="14">
        <v>8513</v>
      </c>
      <c r="Q322" s="11">
        <v>0.21340000000000001</v>
      </c>
      <c r="R322" s="16">
        <v>367</v>
      </c>
      <c r="S322" s="17">
        <f>SUM($H$2:H322)</f>
        <v>13144300</v>
      </c>
    </row>
    <row r="323" spans="1:19" x14ac:dyDescent="0.2">
      <c r="A323" s="10" t="s">
        <v>1394</v>
      </c>
      <c r="B323" s="11" t="s">
        <v>2110</v>
      </c>
      <c r="C323" s="11">
        <v>1</v>
      </c>
      <c r="D323" s="20" t="s">
        <v>2109</v>
      </c>
      <c r="E323" s="11" t="s">
        <v>2108</v>
      </c>
      <c r="F323" s="11" t="s">
        <v>3</v>
      </c>
      <c r="G323" s="11" t="s">
        <v>3051</v>
      </c>
      <c r="H323" s="13">
        <v>35000</v>
      </c>
      <c r="I323" s="11">
        <v>1997</v>
      </c>
      <c r="J323" s="14">
        <v>71823</v>
      </c>
      <c r="K323" s="11" t="s">
        <v>2</v>
      </c>
      <c r="L323" s="11">
        <v>7</v>
      </c>
      <c r="M323" s="11" t="s">
        <v>0</v>
      </c>
      <c r="N323" s="11">
        <v>2010</v>
      </c>
      <c r="O323" s="15">
        <v>1</v>
      </c>
      <c r="P323" s="14">
        <v>8011</v>
      </c>
      <c r="Q323" s="11">
        <v>0.22889999999999999</v>
      </c>
      <c r="R323" s="16">
        <v>368</v>
      </c>
      <c r="S323" s="17">
        <f>SUM($H$2:H323)</f>
        <v>13179300</v>
      </c>
    </row>
    <row r="324" spans="1:19" x14ac:dyDescent="0.2">
      <c r="A324" s="10" t="s">
        <v>1394</v>
      </c>
      <c r="B324" s="11" t="s">
        <v>2092</v>
      </c>
      <c r="C324" s="11">
        <v>1</v>
      </c>
      <c r="D324" s="20" t="s">
        <v>2091</v>
      </c>
      <c r="E324" s="11" t="s">
        <v>2090</v>
      </c>
      <c r="F324" s="11" t="s">
        <v>3</v>
      </c>
      <c r="G324" s="11" t="s">
        <v>3051</v>
      </c>
      <c r="H324" s="13">
        <v>40000</v>
      </c>
      <c r="I324" s="11">
        <v>2003</v>
      </c>
      <c r="J324" s="14">
        <v>97936</v>
      </c>
      <c r="K324" s="11" t="s">
        <v>2</v>
      </c>
      <c r="L324" s="11">
        <v>8</v>
      </c>
      <c r="M324" s="11" t="s">
        <v>0</v>
      </c>
      <c r="N324" s="11">
        <v>2010</v>
      </c>
      <c r="O324" s="15">
        <v>1</v>
      </c>
      <c r="P324" s="14">
        <v>8489</v>
      </c>
      <c r="Q324" s="11">
        <v>0.2122</v>
      </c>
      <c r="R324" s="16">
        <v>370</v>
      </c>
      <c r="S324" s="17">
        <f>SUM($H$2:H324)</f>
        <v>13219300</v>
      </c>
    </row>
    <row r="325" spans="1:19" x14ac:dyDescent="0.2">
      <c r="A325" s="10" t="s">
        <v>1394</v>
      </c>
      <c r="B325" s="11" t="s">
        <v>1948</v>
      </c>
      <c r="C325" s="11">
        <v>3</v>
      </c>
      <c r="D325" s="20" t="s">
        <v>1947</v>
      </c>
      <c r="E325" s="11" t="s">
        <v>1946</v>
      </c>
      <c r="F325" s="11" t="s">
        <v>3</v>
      </c>
      <c r="G325" s="11" t="s">
        <v>3051</v>
      </c>
      <c r="H325" s="13">
        <v>40000</v>
      </c>
      <c r="I325" s="11">
        <v>1999</v>
      </c>
      <c r="J325" s="14">
        <v>36650</v>
      </c>
      <c r="K325" s="11" t="s">
        <v>2</v>
      </c>
      <c r="L325" s="11">
        <v>8</v>
      </c>
      <c r="M325" s="11" t="s">
        <v>0</v>
      </c>
      <c r="N325" s="11">
        <v>2010</v>
      </c>
      <c r="O325" s="15">
        <v>0.9</v>
      </c>
      <c r="P325" s="14">
        <v>8404</v>
      </c>
      <c r="Q325" s="11">
        <v>0.21010000000000001</v>
      </c>
      <c r="R325" s="16">
        <v>371</v>
      </c>
      <c r="S325" s="17">
        <f>SUM($H$2:H325)</f>
        <v>13259300</v>
      </c>
    </row>
    <row r="326" spans="1:19" x14ac:dyDescent="0.2">
      <c r="A326" s="10" t="s">
        <v>1394</v>
      </c>
      <c r="B326" s="11" t="s">
        <v>2098</v>
      </c>
      <c r="C326" s="11">
        <v>1</v>
      </c>
      <c r="D326" s="20" t="s">
        <v>2097</v>
      </c>
      <c r="E326" s="11" t="s">
        <v>2096</v>
      </c>
      <c r="F326" s="11" t="s">
        <v>3</v>
      </c>
      <c r="G326" s="11" t="s">
        <v>3051</v>
      </c>
      <c r="H326" s="13">
        <v>35000</v>
      </c>
      <c r="I326" s="11">
        <v>1999</v>
      </c>
      <c r="J326" s="14">
        <v>60561</v>
      </c>
      <c r="K326" s="11" t="s">
        <v>2</v>
      </c>
      <c r="L326" s="11">
        <v>7</v>
      </c>
      <c r="M326" s="11" t="s">
        <v>0</v>
      </c>
      <c r="N326" s="11">
        <v>2013</v>
      </c>
      <c r="O326" s="15">
        <v>1</v>
      </c>
      <c r="P326" s="14">
        <v>7937</v>
      </c>
      <c r="Q326" s="11">
        <v>0.2268</v>
      </c>
      <c r="R326" s="16">
        <v>372</v>
      </c>
      <c r="S326" s="17">
        <f>SUM($H$2:H326)</f>
        <v>13294300</v>
      </c>
    </row>
    <row r="327" spans="1:19" x14ac:dyDescent="0.2">
      <c r="A327" s="10" t="s">
        <v>1394</v>
      </c>
      <c r="B327" s="11" t="s">
        <v>2089</v>
      </c>
      <c r="C327" s="11">
        <v>1</v>
      </c>
      <c r="D327" s="20" t="s">
        <v>2088</v>
      </c>
      <c r="E327" s="11" t="s">
        <v>2087</v>
      </c>
      <c r="F327" s="11" t="s">
        <v>3</v>
      </c>
      <c r="G327" s="11" t="s">
        <v>3051</v>
      </c>
      <c r="H327" s="13">
        <v>35000</v>
      </c>
      <c r="I327" s="11">
        <v>1999</v>
      </c>
      <c r="J327" s="14">
        <v>68419</v>
      </c>
      <c r="K327" s="11" t="s">
        <v>2</v>
      </c>
      <c r="L327" s="11">
        <v>7</v>
      </c>
      <c r="M327" s="11" t="s">
        <v>0</v>
      </c>
      <c r="N327" s="11">
        <v>2010</v>
      </c>
      <c r="O327" s="15">
        <v>1</v>
      </c>
      <c r="P327" s="14">
        <v>7934</v>
      </c>
      <c r="Q327" s="11">
        <v>0.22670000000000001</v>
      </c>
      <c r="R327" s="16">
        <v>373</v>
      </c>
      <c r="S327" s="17">
        <f>SUM($H$2:H327)</f>
        <v>13329300</v>
      </c>
    </row>
    <row r="328" spans="1:19" x14ac:dyDescent="0.2">
      <c r="A328" s="10" t="s">
        <v>1394</v>
      </c>
      <c r="B328" s="11" t="s">
        <v>2086</v>
      </c>
      <c r="C328" s="11">
        <v>1</v>
      </c>
      <c r="D328" s="20" t="s">
        <v>2085</v>
      </c>
      <c r="E328" s="11" t="s">
        <v>2084</v>
      </c>
      <c r="F328" s="11" t="s">
        <v>3</v>
      </c>
      <c r="G328" s="11" t="s">
        <v>3051</v>
      </c>
      <c r="H328" s="13">
        <v>40000</v>
      </c>
      <c r="I328" s="11">
        <v>1999</v>
      </c>
      <c r="J328" s="14">
        <v>42853</v>
      </c>
      <c r="K328" s="11" t="s">
        <v>2</v>
      </c>
      <c r="L328" s="11">
        <v>8</v>
      </c>
      <c r="M328" s="11" t="s">
        <v>0</v>
      </c>
      <c r="N328" s="11">
        <v>2013</v>
      </c>
      <c r="O328" s="15">
        <v>1</v>
      </c>
      <c r="P328" s="14">
        <v>8363</v>
      </c>
      <c r="Q328" s="11">
        <v>0.20910000000000001</v>
      </c>
      <c r="R328" s="16">
        <v>374</v>
      </c>
      <c r="S328" s="17">
        <f>SUM($H$2:H328)</f>
        <v>13369300</v>
      </c>
    </row>
    <row r="329" spans="1:19" x14ac:dyDescent="0.2">
      <c r="A329" s="10" t="s">
        <v>1394</v>
      </c>
      <c r="B329" s="11" t="s">
        <v>2095</v>
      </c>
      <c r="C329" s="11">
        <v>1</v>
      </c>
      <c r="D329" s="20" t="s">
        <v>2094</v>
      </c>
      <c r="E329" s="11" t="s">
        <v>2093</v>
      </c>
      <c r="F329" s="11" t="s">
        <v>3</v>
      </c>
      <c r="G329" s="11" t="s">
        <v>3051</v>
      </c>
      <c r="H329" s="13">
        <v>50000</v>
      </c>
      <c r="I329" s="11">
        <v>1997</v>
      </c>
      <c r="J329" s="14">
        <v>60986</v>
      </c>
      <c r="K329" s="11" t="s">
        <v>2</v>
      </c>
      <c r="L329" s="11">
        <v>8</v>
      </c>
      <c r="M329" s="11" t="s">
        <v>0</v>
      </c>
      <c r="N329" s="11">
        <v>2013</v>
      </c>
      <c r="O329" s="15">
        <v>1</v>
      </c>
      <c r="P329" s="14">
        <v>9287</v>
      </c>
      <c r="Q329" s="11">
        <v>0.1857</v>
      </c>
      <c r="R329" s="16">
        <v>375</v>
      </c>
      <c r="S329" s="17">
        <f>SUM($H$2:H329)</f>
        <v>13419300</v>
      </c>
    </row>
    <row r="330" spans="1:19" x14ac:dyDescent="0.2">
      <c r="A330" s="10" t="s">
        <v>1394</v>
      </c>
      <c r="B330" s="11" t="s">
        <v>1983</v>
      </c>
      <c r="C330" s="11">
        <v>1</v>
      </c>
      <c r="D330" s="20" t="s">
        <v>1982</v>
      </c>
      <c r="E330" s="11" t="s">
        <v>1981</v>
      </c>
      <c r="F330" s="11" t="s">
        <v>3</v>
      </c>
      <c r="G330" s="11" t="s">
        <v>3051</v>
      </c>
      <c r="H330" s="13">
        <v>40000</v>
      </c>
      <c r="I330" s="11">
        <v>2002</v>
      </c>
      <c r="J330" s="14">
        <v>38276</v>
      </c>
      <c r="K330" s="11" t="s">
        <v>2</v>
      </c>
      <c r="L330" s="11">
        <v>8</v>
      </c>
      <c r="M330" s="11" t="s">
        <v>0</v>
      </c>
      <c r="N330" s="11">
        <v>2010</v>
      </c>
      <c r="O330" s="15">
        <v>1</v>
      </c>
      <c r="P330" s="14">
        <v>8271</v>
      </c>
      <c r="Q330" s="11">
        <v>0.20680000000000001</v>
      </c>
      <c r="R330" s="16">
        <v>376</v>
      </c>
      <c r="S330" s="17">
        <f>SUM($H$2:H330)</f>
        <v>13459300</v>
      </c>
    </row>
    <row r="331" spans="1:19" x14ac:dyDescent="0.2">
      <c r="A331" s="10" t="s">
        <v>1394</v>
      </c>
      <c r="B331" s="11" t="s">
        <v>2083</v>
      </c>
      <c r="C331" s="11">
        <v>1</v>
      </c>
      <c r="D331" s="20" t="s">
        <v>2082</v>
      </c>
      <c r="E331" s="11" t="s">
        <v>2081</v>
      </c>
      <c r="F331" s="11" t="s">
        <v>3</v>
      </c>
      <c r="G331" s="11" t="s">
        <v>3051</v>
      </c>
      <c r="H331" s="13">
        <v>35000</v>
      </c>
      <c r="I331" s="11">
        <v>1999</v>
      </c>
      <c r="J331" s="14">
        <v>66819</v>
      </c>
      <c r="K331" s="11" t="s">
        <v>2</v>
      </c>
      <c r="L331" s="11">
        <v>7</v>
      </c>
      <c r="M331" s="11" t="s">
        <v>0</v>
      </c>
      <c r="N331" s="11">
        <v>2010</v>
      </c>
      <c r="O331" s="15">
        <v>1</v>
      </c>
      <c r="P331" s="14">
        <v>7748</v>
      </c>
      <c r="Q331" s="11">
        <v>0.22140000000000001</v>
      </c>
      <c r="R331" s="16">
        <v>377</v>
      </c>
      <c r="S331" s="17">
        <f>SUM($H$2:H331)</f>
        <v>13494300</v>
      </c>
    </row>
    <row r="332" spans="1:19" x14ac:dyDescent="0.2">
      <c r="A332" s="10" t="s">
        <v>1394</v>
      </c>
      <c r="B332" s="11" t="s">
        <v>2077</v>
      </c>
      <c r="C332" s="11">
        <v>1</v>
      </c>
      <c r="D332" s="20" t="s">
        <v>2076</v>
      </c>
      <c r="E332" s="11" t="s">
        <v>2075</v>
      </c>
      <c r="F332" s="11" t="s">
        <v>3</v>
      </c>
      <c r="G332" s="11" t="s">
        <v>3051</v>
      </c>
      <c r="H332" s="13">
        <v>40000</v>
      </c>
      <c r="I332" s="11">
        <v>1999</v>
      </c>
      <c r="J332" s="14">
        <v>42958</v>
      </c>
      <c r="K332" s="11" t="s">
        <v>2</v>
      </c>
      <c r="L332" s="11">
        <v>8</v>
      </c>
      <c r="M332" s="11" t="s">
        <v>0</v>
      </c>
      <c r="N332" s="11">
        <v>2010</v>
      </c>
      <c r="O332" s="15">
        <v>1</v>
      </c>
      <c r="P332" s="14">
        <v>8226</v>
      </c>
      <c r="Q332" s="11">
        <v>0.20569999999999999</v>
      </c>
      <c r="R332" s="16">
        <v>378</v>
      </c>
      <c r="S332" s="17">
        <f>SUM($H$2:H332)</f>
        <v>13534300</v>
      </c>
    </row>
    <row r="333" spans="1:19" x14ac:dyDescent="0.2">
      <c r="A333" s="10" t="s">
        <v>1394</v>
      </c>
      <c r="B333" s="11" t="s">
        <v>2080</v>
      </c>
      <c r="C333" s="11">
        <v>1</v>
      </c>
      <c r="D333" s="20" t="s">
        <v>2079</v>
      </c>
      <c r="E333" s="11" t="s">
        <v>2078</v>
      </c>
      <c r="F333" s="11" t="s">
        <v>3</v>
      </c>
      <c r="G333" s="11" t="s">
        <v>3051</v>
      </c>
      <c r="H333" s="13">
        <v>35000</v>
      </c>
      <c r="I333" s="11">
        <v>1998</v>
      </c>
      <c r="J333" s="14">
        <v>88111</v>
      </c>
      <c r="K333" s="11" t="s">
        <v>2</v>
      </c>
      <c r="L333" s="11">
        <v>7</v>
      </c>
      <c r="M333" s="11" t="s">
        <v>0</v>
      </c>
      <c r="N333" s="11">
        <v>2010</v>
      </c>
      <c r="O333" s="15">
        <v>0.9</v>
      </c>
      <c r="P333" s="14">
        <v>7731</v>
      </c>
      <c r="Q333" s="11">
        <v>0.22090000000000001</v>
      </c>
      <c r="R333" s="16">
        <v>379</v>
      </c>
      <c r="S333" s="17">
        <f>SUM($H$2:H333)</f>
        <v>13569300</v>
      </c>
    </row>
    <row r="334" spans="1:19" x14ac:dyDescent="0.2">
      <c r="A334" s="10" t="s">
        <v>1394</v>
      </c>
      <c r="B334" s="11" t="s">
        <v>1956</v>
      </c>
      <c r="C334" s="11">
        <v>1</v>
      </c>
      <c r="D334" s="20" t="s">
        <v>1955</v>
      </c>
      <c r="E334" s="11" t="s">
        <v>1954</v>
      </c>
      <c r="F334" s="11" t="s">
        <v>3</v>
      </c>
      <c r="G334" s="11" t="s">
        <v>3051</v>
      </c>
      <c r="H334" s="13">
        <v>50000</v>
      </c>
      <c r="I334" s="11">
        <v>2006</v>
      </c>
      <c r="J334" s="14">
        <v>90513</v>
      </c>
      <c r="K334" s="11" t="s">
        <v>2</v>
      </c>
      <c r="L334" s="11">
        <v>8</v>
      </c>
      <c r="M334" s="11" t="s">
        <v>0</v>
      </c>
      <c r="N334" s="11">
        <v>2013</v>
      </c>
      <c r="O334" s="15">
        <v>1</v>
      </c>
      <c r="P334" s="14">
        <v>9065</v>
      </c>
      <c r="Q334" s="11">
        <v>0.18129999999999999</v>
      </c>
      <c r="R334" s="16">
        <v>380</v>
      </c>
      <c r="S334" s="17">
        <f>SUM($H$2:H334)</f>
        <v>13619300</v>
      </c>
    </row>
    <row r="335" spans="1:19" x14ac:dyDescent="0.2">
      <c r="A335" s="10" t="s">
        <v>1394</v>
      </c>
      <c r="B335" s="11" t="s">
        <v>2074</v>
      </c>
      <c r="C335" s="11">
        <v>1</v>
      </c>
      <c r="D335" s="20" t="s">
        <v>2073</v>
      </c>
      <c r="E335" s="11" t="s">
        <v>2072</v>
      </c>
      <c r="F335" s="11" t="s">
        <v>3</v>
      </c>
      <c r="G335" s="11" t="s">
        <v>3051</v>
      </c>
      <c r="H335" s="13">
        <v>35000</v>
      </c>
      <c r="I335" s="11">
        <v>1991</v>
      </c>
      <c r="J335" s="14">
        <v>67082</v>
      </c>
      <c r="K335" s="11" t="s">
        <v>2</v>
      </c>
      <c r="L335" s="11">
        <v>7</v>
      </c>
      <c r="M335" s="11" t="s">
        <v>0</v>
      </c>
      <c r="N335" s="11">
        <v>2010</v>
      </c>
      <c r="O335" s="15">
        <v>1</v>
      </c>
      <c r="P335" s="14">
        <v>7719</v>
      </c>
      <c r="Q335" s="11">
        <v>0.2205</v>
      </c>
      <c r="R335" s="16">
        <v>381</v>
      </c>
      <c r="S335" s="17">
        <f>SUM($H$2:H335)</f>
        <v>13654300</v>
      </c>
    </row>
    <row r="336" spans="1:19" x14ac:dyDescent="0.2">
      <c r="A336" s="19" t="s">
        <v>1237</v>
      </c>
      <c r="B336" s="20" t="s">
        <v>2063</v>
      </c>
      <c r="C336" s="20">
        <v>1</v>
      </c>
      <c r="D336" s="20" t="s">
        <v>2062</v>
      </c>
      <c r="E336" s="20" t="s">
        <v>2061</v>
      </c>
      <c r="F336" s="20" t="s">
        <v>3</v>
      </c>
      <c r="G336" s="20" t="s">
        <v>1</v>
      </c>
      <c r="H336" s="21">
        <v>40000</v>
      </c>
      <c r="I336" s="20">
        <v>2006</v>
      </c>
      <c r="J336" s="22">
        <v>95488</v>
      </c>
      <c r="K336" s="20" t="s">
        <v>2</v>
      </c>
      <c r="L336" s="20">
        <v>8</v>
      </c>
      <c r="M336" s="20" t="s">
        <v>0</v>
      </c>
      <c r="N336" s="20">
        <v>2010</v>
      </c>
      <c r="O336" s="23">
        <v>1</v>
      </c>
      <c r="P336" s="22">
        <v>8146</v>
      </c>
      <c r="Q336" s="20">
        <v>0.20369999999999999</v>
      </c>
      <c r="R336" s="24">
        <v>382</v>
      </c>
      <c r="S336" s="17">
        <f>SUM($H$2:H336)</f>
        <v>13694300</v>
      </c>
    </row>
    <row r="337" spans="1:19" x14ac:dyDescent="0.2">
      <c r="A337" s="10" t="s">
        <v>1394</v>
      </c>
      <c r="B337" s="11" t="s">
        <v>2071</v>
      </c>
      <c r="C337" s="11">
        <v>1</v>
      </c>
      <c r="D337" s="20" t="s">
        <v>2070</v>
      </c>
      <c r="E337" s="11" t="s">
        <v>2069</v>
      </c>
      <c r="F337" s="11" t="s">
        <v>3</v>
      </c>
      <c r="G337" s="11" t="s">
        <v>3051</v>
      </c>
      <c r="H337" s="13">
        <v>50000</v>
      </c>
      <c r="I337" s="11">
        <v>1997</v>
      </c>
      <c r="J337" s="14">
        <v>59115</v>
      </c>
      <c r="K337" s="11" t="s">
        <v>2</v>
      </c>
      <c r="L337" s="11">
        <v>8</v>
      </c>
      <c r="M337" s="11" t="s">
        <v>0</v>
      </c>
      <c r="N337" s="11">
        <v>2013</v>
      </c>
      <c r="O337" s="15">
        <v>1</v>
      </c>
      <c r="P337" s="14">
        <v>9002</v>
      </c>
      <c r="Q337" s="11">
        <v>0.18</v>
      </c>
      <c r="R337" s="16">
        <v>383</v>
      </c>
      <c r="S337" s="17">
        <f>SUM($H$2:H337)</f>
        <v>13744300</v>
      </c>
    </row>
    <row r="338" spans="1:19" x14ac:dyDescent="0.2">
      <c r="A338" s="10" t="s">
        <v>1394</v>
      </c>
      <c r="B338" s="11" t="s">
        <v>2068</v>
      </c>
      <c r="C338" s="11">
        <v>2</v>
      </c>
      <c r="D338" s="20" t="s">
        <v>2067</v>
      </c>
      <c r="E338" s="11" t="s">
        <v>2066</v>
      </c>
      <c r="F338" s="11" t="s">
        <v>3</v>
      </c>
      <c r="G338" s="11" t="s">
        <v>3051</v>
      </c>
      <c r="H338" s="13">
        <v>49800</v>
      </c>
      <c r="I338" s="11">
        <v>1997</v>
      </c>
      <c r="J338" s="14">
        <v>58988</v>
      </c>
      <c r="K338" s="11" t="s">
        <v>2</v>
      </c>
      <c r="L338" s="11">
        <v>8</v>
      </c>
      <c r="M338" s="11" t="s">
        <v>0</v>
      </c>
      <c r="N338" s="11">
        <v>2013</v>
      </c>
      <c r="O338" s="15">
        <v>1</v>
      </c>
      <c r="P338" s="14">
        <v>8983</v>
      </c>
      <c r="Q338" s="11">
        <v>0.1804</v>
      </c>
      <c r="R338" s="16">
        <v>384</v>
      </c>
      <c r="S338" s="17">
        <f>SUM($H$2:H338)</f>
        <v>13794100</v>
      </c>
    </row>
    <row r="339" spans="1:19" x14ac:dyDescent="0.2">
      <c r="A339" s="10" t="s">
        <v>1394</v>
      </c>
      <c r="B339" s="11" t="s">
        <v>1942</v>
      </c>
      <c r="C339" s="11">
        <v>1</v>
      </c>
      <c r="D339" s="20" t="s">
        <v>1941</v>
      </c>
      <c r="E339" s="11" t="s">
        <v>1940</v>
      </c>
      <c r="F339" s="11" t="s">
        <v>3</v>
      </c>
      <c r="G339" s="11" t="s">
        <v>3051</v>
      </c>
      <c r="H339" s="13">
        <v>40000</v>
      </c>
      <c r="I339" s="11">
        <v>1999</v>
      </c>
      <c r="J339" s="14">
        <v>37307</v>
      </c>
      <c r="K339" s="11" t="s">
        <v>2</v>
      </c>
      <c r="L339" s="11">
        <v>8</v>
      </c>
      <c r="M339" s="11" t="s">
        <v>0</v>
      </c>
      <c r="N339" s="11">
        <v>2010</v>
      </c>
      <c r="O339" s="15">
        <v>1</v>
      </c>
      <c r="P339" s="14">
        <v>8062</v>
      </c>
      <c r="Q339" s="11">
        <v>0.20150000000000001</v>
      </c>
      <c r="R339" s="16">
        <v>386</v>
      </c>
      <c r="S339" s="17">
        <f>SUM($H$2:H339)</f>
        <v>13834100</v>
      </c>
    </row>
    <row r="340" spans="1:19" x14ac:dyDescent="0.2">
      <c r="A340" s="10" t="s">
        <v>1394</v>
      </c>
      <c r="B340" s="11" t="s">
        <v>1937</v>
      </c>
      <c r="C340" s="11">
        <v>1</v>
      </c>
      <c r="D340" s="20" t="s">
        <v>1936</v>
      </c>
      <c r="E340" s="11" t="s">
        <v>1935</v>
      </c>
      <c r="F340" s="11" t="s">
        <v>3</v>
      </c>
      <c r="G340" s="11" t="s">
        <v>3051</v>
      </c>
      <c r="H340" s="13">
        <v>40000</v>
      </c>
      <c r="I340" s="11">
        <v>1999</v>
      </c>
      <c r="J340" s="14">
        <v>37067</v>
      </c>
      <c r="K340" s="11" t="s">
        <v>2</v>
      </c>
      <c r="L340" s="11">
        <v>8</v>
      </c>
      <c r="M340" s="11" t="s">
        <v>0</v>
      </c>
      <c r="N340" s="11">
        <v>2010</v>
      </c>
      <c r="O340" s="15">
        <v>1</v>
      </c>
      <c r="P340" s="14">
        <v>8010</v>
      </c>
      <c r="Q340" s="11">
        <v>0.20030000000000001</v>
      </c>
      <c r="R340" s="16">
        <v>387</v>
      </c>
      <c r="S340" s="17">
        <f>SUM($H$2:H340)</f>
        <v>13874100</v>
      </c>
    </row>
    <row r="341" spans="1:19" x14ac:dyDescent="0.2">
      <c r="A341" s="10" t="s">
        <v>1394</v>
      </c>
      <c r="B341" s="11" t="s">
        <v>1898</v>
      </c>
      <c r="C341" s="11">
        <v>2</v>
      </c>
      <c r="D341" s="20" t="s">
        <v>2060</v>
      </c>
      <c r="E341" s="11" t="s">
        <v>2059</v>
      </c>
      <c r="F341" s="11" t="s">
        <v>3</v>
      </c>
      <c r="G341" s="11" t="s">
        <v>3051</v>
      </c>
      <c r="H341" s="13">
        <v>50000</v>
      </c>
      <c r="I341" s="11">
        <v>1996</v>
      </c>
      <c r="J341" s="14">
        <v>64328</v>
      </c>
      <c r="K341" s="11" t="s">
        <v>59</v>
      </c>
      <c r="L341" s="11">
        <v>8</v>
      </c>
      <c r="M341" s="11" t="s">
        <v>0</v>
      </c>
      <c r="N341" s="11">
        <v>2013</v>
      </c>
      <c r="O341" s="15">
        <v>0.9</v>
      </c>
      <c r="P341" s="14">
        <v>8817</v>
      </c>
      <c r="Q341" s="11">
        <v>0.17630000000000001</v>
      </c>
      <c r="R341" s="16">
        <v>388</v>
      </c>
      <c r="S341" s="17">
        <f>SUM($H$2:H341)</f>
        <v>13924100</v>
      </c>
    </row>
    <row r="342" spans="1:19" x14ac:dyDescent="0.2">
      <c r="A342" s="10" t="s">
        <v>1394</v>
      </c>
      <c r="B342" s="11" t="s">
        <v>2058</v>
      </c>
      <c r="C342" s="11">
        <v>1</v>
      </c>
      <c r="D342" s="20" t="s">
        <v>2057</v>
      </c>
      <c r="E342" s="11" t="s">
        <v>2056</v>
      </c>
      <c r="F342" s="11" t="s">
        <v>3</v>
      </c>
      <c r="G342" s="11" t="s">
        <v>3051</v>
      </c>
      <c r="H342" s="13">
        <v>40000</v>
      </c>
      <c r="I342" s="11">
        <v>1999</v>
      </c>
      <c r="J342" s="14">
        <v>41658</v>
      </c>
      <c r="K342" s="11" t="s">
        <v>59</v>
      </c>
      <c r="L342" s="11">
        <v>8</v>
      </c>
      <c r="M342" s="11" t="s">
        <v>0</v>
      </c>
      <c r="N342" s="11">
        <v>2010</v>
      </c>
      <c r="O342" s="15">
        <v>1</v>
      </c>
      <c r="P342" s="14">
        <v>7977</v>
      </c>
      <c r="Q342" s="11">
        <v>0.19939999999999999</v>
      </c>
      <c r="R342" s="16">
        <v>389</v>
      </c>
      <c r="S342" s="17">
        <f>SUM($H$2:H342)</f>
        <v>13964100</v>
      </c>
    </row>
    <row r="343" spans="1:19" x14ac:dyDescent="0.2">
      <c r="A343" s="10" t="s">
        <v>1394</v>
      </c>
      <c r="B343" s="11" t="s">
        <v>2055</v>
      </c>
      <c r="C343" s="11">
        <v>1</v>
      </c>
      <c r="D343" s="20" t="s">
        <v>2054</v>
      </c>
      <c r="E343" s="11" t="s">
        <v>2053</v>
      </c>
      <c r="F343" s="11" t="s">
        <v>3</v>
      </c>
      <c r="G343" s="11" t="s">
        <v>3051</v>
      </c>
      <c r="H343" s="13">
        <v>50000</v>
      </c>
      <c r="I343" s="11">
        <v>2005</v>
      </c>
      <c r="J343" s="14">
        <v>108761</v>
      </c>
      <c r="K343" s="11" t="s">
        <v>2</v>
      </c>
      <c r="L343" s="11">
        <v>8</v>
      </c>
      <c r="M343" s="11" t="s">
        <v>0</v>
      </c>
      <c r="N343" s="11">
        <v>2013</v>
      </c>
      <c r="O343" s="15">
        <v>0.9</v>
      </c>
      <c r="P343" s="14">
        <v>8814</v>
      </c>
      <c r="Q343" s="11">
        <v>0.17630000000000001</v>
      </c>
      <c r="R343" s="16">
        <v>390</v>
      </c>
      <c r="S343" s="17">
        <f>SUM($H$2:H343)</f>
        <v>14014100</v>
      </c>
    </row>
    <row r="344" spans="1:19" x14ac:dyDescent="0.2">
      <c r="A344" s="10" t="s">
        <v>1394</v>
      </c>
      <c r="B344" s="11" t="s">
        <v>2052</v>
      </c>
      <c r="C344" s="11">
        <v>1</v>
      </c>
      <c r="D344" s="20" t="s">
        <v>2051</v>
      </c>
      <c r="E344" s="11" t="s">
        <v>2050</v>
      </c>
      <c r="F344" s="11" t="s">
        <v>3</v>
      </c>
      <c r="G344" s="11" t="s">
        <v>3051</v>
      </c>
      <c r="H344" s="13">
        <v>40000</v>
      </c>
      <c r="I344" s="11">
        <v>1997</v>
      </c>
      <c r="J344" s="14">
        <v>53510</v>
      </c>
      <c r="K344" s="11" t="s">
        <v>2</v>
      </c>
      <c r="L344" s="11">
        <v>8</v>
      </c>
      <c r="M344" s="11" t="s">
        <v>0</v>
      </c>
      <c r="N344" s="11">
        <v>2010</v>
      </c>
      <c r="O344" s="15">
        <v>1</v>
      </c>
      <c r="P344" s="14">
        <v>7953</v>
      </c>
      <c r="Q344" s="11">
        <v>0.1988</v>
      </c>
      <c r="R344" s="16">
        <v>391</v>
      </c>
      <c r="S344" s="17">
        <f>SUM($H$2:H344)</f>
        <v>14054100</v>
      </c>
    </row>
    <row r="345" spans="1:19" x14ac:dyDescent="0.2">
      <c r="A345" s="10" t="s">
        <v>1394</v>
      </c>
      <c r="B345" s="11" t="s">
        <v>2049</v>
      </c>
      <c r="C345" s="11">
        <v>1</v>
      </c>
      <c r="D345" s="20" t="s">
        <v>2048</v>
      </c>
      <c r="E345" s="11" t="s">
        <v>2047</v>
      </c>
      <c r="F345" s="11" t="s">
        <v>3</v>
      </c>
      <c r="G345" s="11" t="s">
        <v>3051</v>
      </c>
      <c r="H345" s="13">
        <v>50000</v>
      </c>
      <c r="I345" s="11">
        <v>1995</v>
      </c>
      <c r="J345" s="14">
        <v>63407</v>
      </c>
      <c r="K345" s="11" t="s">
        <v>2</v>
      </c>
      <c r="L345" s="11">
        <v>8</v>
      </c>
      <c r="M345" s="11" t="s">
        <v>0</v>
      </c>
      <c r="N345" s="11">
        <v>2013</v>
      </c>
      <c r="O345" s="15">
        <v>0.9</v>
      </c>
      <c r="P345" s="14">
        <v>8813</v>
      </c>
      <c r="Q345" s="11">
        <v>0.17630000000000001</v>
      </c>
      <c r="R345" s="16">
        <v>392</v>
      </c>
      <c r="S345" s="17">
        <f>SUM($H$2:H345)</f>
        <v>14104100</v>
      </c>
    </row>
    <row r="346" spans="1:19" x14ac:dyDescent="0.2">
      <c r="A346" s="10" t="s">
        <v>1394</v>
      </c>
      <c r="B346" s="11" t="s">
        <v>2046</v>
      </c>
      <c r="C346" s="11">
        <v>1</v>
      </c>
      <c r="D346" s="20" t="s">
        <v>2045</v>
      </c>
      <c r="E346" s="11" t="s">
        <v>2044</v>
      </c>
      <c r="F346" s="11" t="s">
        <v>3</v>
      </c>
      <c r="G346" s="11" t="s">
        <v>3051</v>
      </c>
      <c r="H346" s="13">
        <v>40000</v>
      </c>
      <c r="I346" s="11">
        <v>1992</v>
      </c>
      <c r="J346" s="14">
        <v>42358</v>
      </c>
      <c r="K346" s="11" t="s">
        <v>2</v>
      </c>
      <c r="L346" s="11">
        <v>8</v>
      </c>
      <c r="M346" s="11" t="s">
        <v>0</v>
      </c>
      <c r="N346" s="11">
        <v>2010</v>
      </c>
      <c r="O346" s="15">
        <v>1</v>
      </c>
      <c r="P346" s="14">
        <v>7936</v>
      </c>
      <c r="Q346" s="11">
        <v>0.19839999999999999</v>
      </c>
      <c r="R346" s="16">
        <v>393</v>
      </c>
      <c r="S346" s="17">
        <f>SUM($H$2:H346)</f>
        <v>14144100</v>
      </c>
    </row>
    <row r="347" spans="1:19" x14ac:dyDescent="0.2">
      <c r="A347" s="10" t="s">
        <v>1394</v>
      </c>
      <c r="B347" s="11" t="s">
        <v>2043</v>
      </c>
      <c r="C347" s="11">
        <v>1</v>
      </c>
      <c r="D347" s="20" t="s">
        <v>2042</v>
      </c>
      <c r="E347" s="11" t="s">
        <v>2041</v>
      </c>
      <c r="F347" s="11" t="s">
        <v>3</v>
      </c>
      <c r="G347" s="11" t="s">
        <v>3051</v>
      </c>
      <c r="H347" s="13">
        <v>50000</v>
      </c>
      <c r="I347" s="11">
        <v>2002</v>
      </c>
      <c r="J347" s="14">
        <v>44950</v>
      </c>
      <c r="K347" s="11" t="s">
        <v>2</v>
      </c>
      <c r="L347" s="11">
        <v>8</v>
      </c>
      <c r="M347" s="11" t="s">
        <v>0</v>
      </c>
      <c r="N347" s="11">
        <v>2013</v>
      </c>
      <c r="O347" s="15">
        <v>1</v>
      </c>
      <c r="P347" s="14">
        <v>8772</v>
      </c>
      <c r="Q347" s="11">
        <v>0.1754</v>
      </c>
      <c r="R347" s="16">
        <v>394</v>
      </c>
      <c r="S347" s="17">
        <f>SUM($H$2:H347)</f>
        <v>14194100</v>
      </c>
    </row>
    <row r="348" spans="1:19" x14ac:dyDescent="0.2">
      <c r="A348" s="10" t="s">
        <v>1394</v>
      </c>
      <c r="B348" s="11" t="s">
        <v>2040</v>
      </c>
      <c r="C348" s="11">
        <v>2</v>
      </c>
      <c r="D348" s="20" t="s">
        <v>2039</v>
      </c>
      <c r="E348" s="11" t="s">
        <v>2038</v>
      </c>
      <c r="F348" s="11" t="s">
        <v>3</v>
      </c>
      <c r="G348" s="11" t="s">
        <v>3051</v>
      </c>
      <c r="H348" s="13">
        <v>40000</v>
      </c>
      <c r="I348" s="11">
        <v>2000</v>
      </c>
      <c r="J348" s="14">
        <v>41130</v>
      </c>
      <c r="K348" s="11" t="s">
        <v>2</v>
      </c>
      <c r="L348" s="11">
        <v>8</v>
      </c>
      <c r="M348" s="11" t="s">
        <v>0</v>
      </c>
      <c r="N348" s="11">
        <v>2010</v>
      </c>
      <c r="O348" s="15">
        <v>1</v>
      </c>
      <c r="P348" s="14">
        <v>7876</v>
      </c>
      <c r="Q348" s="11">
        <v>0.19689999999999999</v>
      </c>
      <c r="R348" s="16">
        <v>395</v>
      </c>
      <c r="S348" s="17">
        <f>SUM($H$2:H348)</f>
        <v>14234100</v>
      </c>
    </row>
    <row r="349" spans="1:19" x14ac:dyDescent="0.2">
      <c r="A349" s="10" t="s">
        <v>1394</v>
      </c>
      <c r="B349" s="11" t="s">
        <v>2037</v>
      </c>
      <c r="C349" s="11">
        <v>1</v>
      </c>
      <c r="D349" s="20" t="s">
        <v>2036</v>
      </c>
      <c r="E349" s="11" t="s">
        <v>2035</v>
      </c>
      <c r="F349" s="11" t="s">
        <v>3</v>
      </c>
      <c r="G349" s="11" t="s">
        <v>3051</v>
      </c>
      <c r="H349" s="13">
        <v>50000</v>
      </c>
      <c r="I349" s="11">
        <v>1996</v>
      </c>
      <c r="J349" s="14">
        <v>57094</v>
      </c>
      <c r="K349" s="11" t="s">
        <v>59</v>
      </c>
      <c r="L349" s="11">
        <v>8</v>
      </c>
      <c r="M349" s="11" t="s">
        <v>0</v>
      </c>
      <c r="N349" s="11">
        <v>2013</v>
      </c>
      <c r="O349" s="15">
        <v>1</v>
      </c>
      <c r="P349" s="14">
        <v>8695</v>
      </c>
      <c r="Q349" s="11">
        <v>0.1739</v>
      </c>
      <c r="R349" s="16">
        <v>396</v>
      </c>
      <c r="S349" s="17">
        <f>SUM($H$2:H349)</f>
        <v>14284100</v>
      </c>
    </row>
    <row r="350" spans="1:19" x14ac:dyDescent="0.2">
      <c r="A350" s="10" t="s">
        <v>1394</v>
      </c>
      <c r="B350" s="11" t="s">
        <v>2034</v>
      </c>
      <c r="C350" s="11">
        <v>1</v>
      </c>
      <c r="D350" s="20" t="s">
        <v>2033</v>
      </c>
      <c r="E350" s="11" t="s">
        <v>2032</v>
      </c>
      <c r="F350" s="11" t="s">
        <v>3</v>
      </c>
      <c r="G350" s="11" t="s">
        <v>3051</v>
      </c>
      <c r="H350" s="13">
        <v>40000</v>
      </c>
      <c r="I350" s="11">
        <v>1996</v>
      </c>
      <c r="J350" s="14">
        <v>50951</v>
      </c>
      <c r="K350" s="11" t="s">
        <v>2</v>
      </c>
      <c r="L350" s="11">
        <v>8</v>
      </c>
      <c r="M350" s="11" t="s">
        <v>0</v>
      </c>
      <c r="N350" s="11">
        <v>2013</v>
      </c>
      <c r="O350" s="15">
        <v>1</v>
      </c>
      <c r="P350" s="14">
        <v>7759</v>
      </c>
      <c r="Q350" s="11">
        <v>0.19400000000000001</v>
      </c>
      <c r="R350" s="16">
        <v>398</v>
      </c>
      <c r="S350" s="17">
        <f>SUM($H$2:H350)</f>
        <v>14324100</v>
      </c>
    </row>
    <row r="351" spans="1:19" x14ac:dyDescent="0.2">
      <c r="A351" s="10" t="s">
        <v>1394</v>
      </c>
      <c r="B351" s="11" t="s">
        <v>1934</v>
      </c>
      <c r="C351" s="11">
        <v>1</v>
      </c>
      <c r="D351" s="20" t="s">
        <v>1933</v>
      </c>
      <c r="E351" s="11" t="s">
        <v>1932</v>
      </c>
      <c r="F351" s="11" t="s">
        <v>3</v>
      </c>
      <c r="G351" s="11" t="s">
        <v>3051</v>
      </c>
      <c r="H351" s="13">
        <v>34700</v>
      </c>
      <c r="I351" s="11">
        <v>2002</v>
      </c>
      <c r="J351" s="14">
        <v>57242</v>
      </c>
      <c r="K351" s="11" t="s">
        <v>2</v>
      </c>
      <c r="L351" s="11">
        <v>7</v>
      </c>
      <c r="M351" s="11" t="s">
        <v>0</v>
      </c>
      <c r="N351" s="11">
        <v>2010</v>
      </c>
      <c r="O351" s="15">
        <v>1</v>
      </c>
      <c r="P351" s="14">
        <v>7306</v>
      </c>
      <c r="Q351" s="11">
        <v>0.21060000000000001</v>
      </c>
      <c r="R351" s="16">
        <v>399</v>
      </c>
      <c r="S351" s="17">
        <f>SUM($H$2:H351)</f>
        <v>14358800</v>
      </c>
    </row>
    <row r="352" spans="1:19" x14ac:dyDescent="0.2">
      <c r="A352" s="10" t="s">
        <v>1394</v>
      </c>
      <c r="B352" s="11" t="s">
        <v>2031</v>
      </c>
      <c r="C352" s="11">
        <v>1</v>
      </c>
      <c r="D352" s="20" t="s">
        <v>2030</v>
      </c>
      <c r="E352" s="11" t="s">
        <v>2029</v>
      </c>
      <c r="F352" s="11" t="s">
        <v>3</v>
      </c>
      <c r="G352" s="11" t="s">
        <v>3051</v>
      </c>
      <c r="H352" s="13">
        <v>40000</v>
      </c>
      <c r="I352" s="11">
        <v>1998</v>
      </c>
      <c r="J352" s="14">
        <v>51305</v>
      </c>
      <c r="K352" s="11" t="s">
        <v>312</v>
      </c>
      <c r="L352" s="11">
        <v>8</v>
      </c>
      <c r="M352" s="11" t="s">
        <v>0</v>
      </c>
      <c r="N352" s="11">
        <v>2010</v>
      </c>
      <c r="O352" s="15">
        <v>1</v>
      </c>
      <c r="P352" s="14">
        <v>7709</v>
      </c>
      <c r="Q352" s="11">
        <v>0.19270000000000001</v>
      </c>
      <c r="R352" s="16">
        <v>401</v>
      </c>
      <c r="S352" s="17">
        <f>SUM($H$2:H352)</f>
        <v>14398800</v>
      </c>
    </row>
    <row r="353" spans="1:19" x14ac:dyDescent="0.2">
      <c r="A353" s="10" t="s">
        <v>1394</v>
      </c>
      <c r="B353" s="11" t="s">
        <v>2019</v>
      </c>
      <c r="C353" s="11">
        <v>1</v>
      </c>
      <c r="D353" s="20" t="s">
        <v>2018</v>
      </c>
      <c r="E353" s="11" t="s">
        <v>2017</v>
      </c>
      <c r="F353" s="11" t="s">
        <v>3</v>
      </c>
      <c r="G353" s="11" t="s">
        <v>3051</v>
      </c>
      <c r="H353" s="13">
        <v>35000</v>
      </c>
      <c r="I353" s="11">
        <v>1985</v>
      </c>
      <c r="J353" s="14">
        <v>63474</v>
      </c>
      <c r="K353" s="11" t="s">
        <v>2</v>
      </c>
      <c r="L353" s="11">
        <v>7</v>
      </c>
      <c r="M353" s="11" t="s">
        <v>0</v>
      </c>
      <c r="N353" s="11">
        <v>2010</v>
      </c>
      <c r="O353" s="15">
        <v>1</v>
      </c>
      <c r="P353" s="14">
        <v>7179</v>
      </c>
      <c r="Q353" s="11">
        <v>0.2051</v>
      </c>
      <c r="R353" s="16">
        <v>404</v>
      </c>
      <c r="S353" s="17">
        <f>SUM($H$2:H353)</f>
        <v>14433800</v>
      </c>
    </row>
    <row r="354" spans="1:19" x14ac:dyDescent="0.2">
      <c r="A354" s="10" t="s">
        <v>1394</v>
      </c>
      <c r="B354" s="11" t="s">
        <v>2022</v>
      </c>
      <c r="C354" s="11">
        <v>1</v>
      </c>
      <c r="D354" s="20" t="s">
        <v>2021</v>
      </c>
      <c r="E354" s="11" t="s">
        <v>2020</v>
      </c>
      <c r="F354" s="11" t="s">
        <v>3</v>
      </c>
      <c r="G354" s="11" t="s">
        <v>3051</v>
      </c>
      <c r="H354" s="13">
        <v>40000</v>
      </c>
      <c r="I354" s="11">
        <v>1998</v>
      </c>
      <c r="J354" s="14">
        <v>48911</v>
      </c>
      <c r="K354" s="11" t="s">
        <v>2</v>
      </c>
      <c r="L354" s="11">
        <v>8</v>
      </c>
      <c r="M354" s="11" t="s">
        <v>0</v>
      </c>
      <c r="N354" s="11">
        <v>2013</v>
      </c>
      <c r="O354" s="15">
        <v>1</v>
      </c>
      <c r="P354" s="14">
        <v>7528</v>
      </c>
      <c r="Q354" s="11">
        <v>0.18820000000000001</v>
      </c>
      <c r="R354" s="16">
        <v>405</v>
      </c>
      <c r="S354" s="17">
        <f>SUM($H$2:H354)</f>
        <v>14473800</v>
      </c>
    </row>
    <row r="355" spans="1:19" x14ac:dyDescent="0.2">
      <c r="A355" s="10" t="s">
        <v>1394</v>
      </c>
      <c r="B355" s="11" t="s">
        <v>2016</v>
      </c>
      <c r="C355" s="11">
        <v>1</v>
      </c>
      <c r="D355" s="20" t="s">
        <v>2015</v>
      </c>
      <c r="E355" s="11" t="s">
        <v>2014</v>
      </c>
      <c r="F355" s="11" t="s">
        <v>3</v>
      </c>
      <c r="G355" s="11" t="s">
        <v>3051</v>
      </c>
      <c r="H355" s="13">
        <v>40000</v>
      </c>
      <c r="I355" s="11">
        <v>2001</v>
      </c>
      <c r="J355" s="14">
        <v>39254</v>
      </c>
      <c r="K355" s="11" t="s">
        <v>2</v>
      </c>
      <c r="L355" s="11">
        <v>8</v>
      </c>
      <c r="M355" s="11" t="s">
        <v>0</v>
      </c>
      <c r="N355" s="11">
        <v>2010</v>
      </c>
      <c r="O355" s="15">
        <v>1</v>
      </c>
      <c r="P355" s="14">
        <v>7517</v>
      </c>
      <c r="Q355" s="11">
        <v>0.18790000000000001</v>
      </c>
      <c r="R355" s="16">
        <v>407</v>
      </c>
      <c r="S355" s="17">
        <f>SUM($H$2:H355)</f>
        <v>14513800</v>
      </c>
    </row>
    <row r="356" spans="1:19" x14ac:dyDescent="0.2">
      <c r="A356" s="10" t="s">
        <v>1394</v>
      </c>
      <c r="B356" s="11" t="s">
        <v>1832</v>
      </c>
      <c r="C356" s="11">
        <v>1</v>
      </c>
      <c r="D356" s="20" t="s">
        <v>1831</v>
      </c>
      <c r="E356" s="11" t="s">
        <v>1830</v>
      </c>
      <c r="F356" s="11" t="s">
        <v>3</v>
      </c>
      <c r="G356" s="11" t="s">
        <v>3051</v>
      </c>
      <c r="H356" s="13">
        <v>40000</v>
      </c>
      <c r="I356" s="11">
        <v>2005</v>
      </c>
      <c r="J356" s="14">
        <v>77047</v>
      </c>
      <c r="K356" s="11" t="s">
        <v>2</v>
      </c>
      <c r="L356" s="11">
        <v>8</v>
      </c>
      <c r="M356" s="11" t="s">
        <v>0</v>
      </c>
      <c r="N356" s="11">
        <v>2010</v>
      </c>
      <c r="O356" s="15">
        <v>1</v>
      </c>
      <c r="P356" s="14">
        <v>7516</v>
      </c>
      <c r="Q356" s="11">
        <v>0.18790000000000001</v>
      </c>
      <c r="R356" s="16">
        <v>409</v>
      </c>
      <c r="S356" s="17">
        <f>SUM($H$2:H356)</f>
        <v>14553800</v>
      </c>
    </row>
    <row r="357" spans="1:19" x14ac:dyDescent="0.2">
      <c r="A357" s="10" t="s">
        <v>1394</v>
      </c>
      <c r="B357" s="11" t="s">
        <v>2005</v>
      </c>
      <c r="C357" s="11">
        <v>2</v>
      </c>
      <c r="D357" s="20" t="s">
        <v>2004</v>
      </c>
      <c r="E357" s="11" t="s">
        <v>2003</v>
      </c>
      <c r="F357" s="11" t="s">
        <v>3</v>
      </c>
      <c r="G357" s="11" t="s">
        <v>3051</v>
      </c>
      <c r="H357" s="13">
        <v>50000</v>
      </c>
      <c r="I357" s="11">
        <v>1998</v>
      </c>
      <c r="J357" s="14">
        <v>54108</v>
      </c>
      <c r="K357" s="11" t="s">
        <v>2</v>
      </c>
      <c r="L357" s="11">
        <v>8</v>
      </c>
      <c r="M357" s="11" t="s">
        <v>0</v>
      </c>
      <c r="N357" s="11">
        <v>2013</v>
      </c>
      <c r="O357" s="15">
        <v>1</v>
      </c>
      <c r="P357" s="14">
        <v>8328</v>
      </c>
      <c r="Q357" s="11">
        <v>0.1666</v>
      </c>
      <c r="R357" s="16">
        <v>410</v>
      </c>
      <c r="S357" s="17">
        <f>SUM($H$2:H357)</f>
        <v>14603800</v>
      </c>
    </row>
    <row r="358" spans="1:19" x14ac:dyDescent="0.2">
      <c r="A358" s="10" t="s">
        <v>1394</v>
      </c>
      <c r="B358" s="11" t="s">
        <v>1881</v>
      </c>
      <c r="C358" s="11">
        <v>1</v>
      </c>
      <c r="D358" s="20" t="s">
        <v>1880</v>
      </c>
      <c r="E358" s="11" t="s">
        <v>1879</v>
      </c>
      <c r="F358" s="11" t="s">
        <v>3</v>
      </c>
      <c r="G358" s="11" t="s">
        <v>3051</v>
      </c>
      <c r="H358" s="13">
        <v>40000</v>
      </c>
      <c r="I358" s="11">
        <v>1999</v>
      </c>
      <c r="J358" s="14">
        <v>34620</v>
      </c>
      <c r="K358" s="11" t="s">
        <v>2</v>
      </c>
      <c r="L358" s="11">
        <v>8</v>
      </c>
      <c r="M358" s="11" t="s">
        <v>0</v>
      </c>
      <c r="N358" s="11">
        <v>2010</v>
      </c>
      <c r="O358" s="15">
        <v>1</v>
      </c>
      <c r="P358" s="14">
        <v>7481</v>
      </c>
      <c r="Q358" s="11">
        <v>0.187</v>
      </c>
      <c r="R358" s="16">
        <v>411</v>
      </c>
      <c r="S358" s="17">
        <f>SUM($H$2:H358)</f>
        <v>14643800</v>
      </c>
    </row>
    <row r="359" spans="1:19" x14ac:dyDescent="0.2">
      <c r="A359" s="10" t="s">
        <v>1394</v>
      </c>
      <c r="B359" s="11" t="s">
        <v>2011</v>
      </c>
      <c r="C359" s="11">
        <v>1</v>
      </c>
      <c r="D359" s="20" t="s">
        <v>2010</v>
      </c>
      <c r="E359" s="11" t="s">
        <v>2009</v>
      </c>
      <c r="F359" s="11" t="s">
        <v>3</v>
      </c>
      <c r="G359" s="11" t="s">
        <v>3051</v>
      </c>
      <c r="H359" s="13">
        <v>40000</v>
      </c>
      <c r="I359" s="11">
        <v>1997</v>
      </c>
      <c r="J359" s="14">
        <v>50232</v>
      </c>
      <c r="K359" s="11" t="s">
        <v>2</v>
      </c>
      <c r="L359" s="11">
        <v>8</v>
      </c>
      <c r="M359" s="11" t="s">
        <v>0</v>
      </c>
      <c r="N359" s="11">
        <v>2010</v>
      </c>
      <c r="O359" s="15">
        <v>1</v>
      </c>
      <c r="P359" s="14">
        <v>7466</v>
      </c>
      <c r="Q359" s="11">
        <v>0.1867</v>
      </c>
      <c r="R359" s="16">
        <v>412</v>
      </c>
      <c r="S359" s="17">
        <f>SUM($H$2:H359)</f>
        <v>14683800</v>
      </c>
    </row>
    <row r="360" spans="1:19" x14ac:dyDescent="0.2">
      <c r="A360" s="10" t="s">
        <v>1394</v>
      </c>
      <c r="B360" s="11" t="s">
        <v>1997</v>
      </c>
      <c r="C360" s="11">
        <v>1</v>
      </c>
      <c r="D360" s="20" t="s">
        <v>1996</v>
      </c>
      <c r="E360" s="11" t="s">
        <v>1995</v>
      </c>
      <c r="F360" s="11" t="s">
        <v>3</v>
      </c>
      <c r="G360" s="11" t="s">
        <v>3051</v>
      </c>
      <c r="H360" s="13">
        <v>50000</v>
      </c>
      <c r="I360" s="11">
        <v>2001</v>
      </c>
      <c r="J360" s="14">
        <v>42202</v>
      </c>
      <c r="K360" s="11" t="s">
        <v>2</v>
      </c>
      <c r="L360" s="11">
        <v>8</v>
      </c>
      <c r="M360" s="11" t="s">
        <v>0</v>
      </c>
      <c r="N360" s="11">
        <v>2013</v>
      </c>
      <c r="O360" s="15">
        <v>1</v>
      </c>
      <c r="P360" s="14">
        <v>8236</v>
      </c>
      <c r="Q360" s="11">
        <v>0.16470000000000001</v>
      </c>
      <c r="R360" s="16">
        <v>414</v>
      </c>
      <c r="S360" s="17">
        <f>SUM($H$2:H360)</f>
        <v>14733800</v>
      </c>
    </row>
    <row r="361" spans="1:19" x14ac:dyDescent="0.2">
      <c r="A361" s="10" t="s">
        <v>1394</v>
      </c>
      <c r="B361" s="11" t="s">
        <v>2008</v>
      </c>
      <c r="C361" s="11">
        <v>1</v>
      </c>
      <c r="D361" s="20" t="s">
        <v>2007</v>
      </c>
      <c r="E361" s="11" t="s">
        <v>2006</v>
      </c>
      <c r="F361" s="11" t="s">
        <v>3</v>
      </c>
      <c r="G361" s="11" t="s">
        <v>3051</v>
      </c>
      <c r="H361" s="13">
        <v>40000</v>
      </c>
      <c r="I361" s="11">
        <v>2006</v>
      </c>
      <c r="J361" s="14">
        <v>97051</v>
      </c>
      <c r="K361" s="11" t="s">
        <v>2</v>
      </c>
      <c r="L361" s="11">
        <v>8</v>
      </c>
      <c r="M361" s="11" t="s">
        <v>0</v>
      </c>
      <c r="N361" s="11">
        <v>2010</v>
      </c>
      <c r="O361" s="15">
        <v>0.9</v>
      </c>
      <c r="P361" s="14">
        <v>7452</v>
      </c>
      <c r="Q361" s="11">
        <v>0.18629999999999999</v>
      </c>
      <c r="R361" s="16">
        <v>415</v>
      </c>
      <c r="S361" s="17">
        <f>SUM($H$2:H361)</f>
        <v>14773800</v>
      </c>
    </row>
    <row r="362" spans="1:19" x14ac:dyDescent="0.2">
      <c r="A362" s="10" t="s">
        <v>1394</v>
      </c>
      <c r="B362" s="11" t="s">
        <v>1991</v>
      </c>
      <c r="C362" s="11">
        <v>1</v>
      </c>
      <c r="D362" s="20" t="s">
        <v>1990</v>
      </c>
      <c r="E362" s="11" t="s">
        <v>1989</v>
      </c>
      <c r="F362" s="11" t="s">
        <v>3</v>
      </c>
      <c r="G362" s="11" t="s">
        <v>3051</v>
      </c>
      <c r="H362" s="13">
        <v>50000</v>
      </c>
      <c r="I362" s="11">
        <v>1998</v>
      </c>
      <c r="J362" s="14">
        <v>53498</v>
      </c>
      <c r="K362" s="11" t="s">
        <v>2</v>
      </c>
      <c r="L362" s="11">
        <v>8</v>
      </c>
      <c r="M362" s="11" t="s">
        <v>0</v>
      </c>
      <c r="N362" s="11">
        <v>2013</v>
      </c>
      <c r="O362" s="15">
        <v>1</v>
      </c>
      <c r="P362" s="14">
        <v>8234</v>
      </c>
      <c r="Q362" s="11">
        <v>0.16470000000000001</v>
      </c>
      <c r="R362" s="16">
        <v>416</v>
      </c>
      <c r="S362" s="17">
        <f>SUM($H$2:H362)</f>
        <v>14823800</v>
      </c>
    </row>
    <row r="363" spans="1:19" x14ac:dyDescent="0.2">
      <c r="A363" s="10" t="s">
        <v>1394</v>
      </c>
      <c r="B363" s="11" t="s">
        <v>920</v>
      </c>
      <c r="C363" s="11">
        <v>2</v>
      </c>
      <c r="D363" s="20" t="s">
        <v>2002</v>
      </c>
      <c r="E363" s="11" t="s">
        <v>2001</v>
      </c>
      <c r="F363" s="11" t="s">
        <v>3</v>
      </c>
      <c r="G363" s="11" t="s">
        <v>3051</v>
      </c>
      <c r="H363" s="13">
        <v>40000</v>
      </c>
      <c r="I363" s="11">
        <v>2000</v>
      </c>
      <c r="J363" s="14">
        <v>38699</v>
      </c>
      <c r="K363" s="11" t="s">
        <v>2</v>
      </c>
      <c r="L363" s="11">
        <v>8</v>
      </c>
      <c r="M363" s="11" t="s">
        <v>0</v>
      </c>
      <c r="N363" s="11">
        <v>2010</v>
      </c>
      <c r="O363" s="15">
        <v>1</v>
      </c>
      <c r="P363" s="14">
        <v>7411</v>
      </c>
      <c r="Q363" s="11">
        <v>0.18529999999999999</v>
      </c>
      <c r="R363" s="16">
        <v>417</v>
      </c>
      <c r="S363" s="17">
        <f>SUM($H$2:H363)</f>
        <v>14863800</v>
      </c>
    </row>
    <row r="364" spans="1:19" x14ac:dyDescent="0.2">
      <c r="A364" s="10" t="s">
        <v>1394</v>
      </c>
      <c r="B364" s="11" t="s">
        <v>2000</v>
      </c>
      <c r="C364" s="11">
        <v>1</v>
      </c>
      <c r="D364" s="20" t="s">
        <v>1999</v>
      </c>
      <c r="E364" s="11" t="s">
        <v>1998</v>
      </c>
      <c r="F364" s="11" t="s">
        <v>3</v>
      </c>
      <c r="G364" s="11" t="s">
        <v>3051</v>
      </c>
      <c r="H364" s="13">
        <v>40000</v>
      </c>
      <c r="I364" s="11">
        <v>1997</v>
      </c>
      <c r="J364" s="14">
        <v>49721</v>
      </c>
      <c r="K364" s="11" t="s">
        <v>312</v>
      </c>
      <c r="L364" s="11">
        <v>8</v>
      </c>
      <c r="M364" s="11" t="s">
        <v>0</v>
      </c>
      <c r="N364" s="11">
        <v>2010</v>
      </c>
      <c r="O364" s="15">
        <v>1</v>
      </c>
      <c r="P364" s="14">
        <v>7390</v>
      </c>
      <c r="Q364" s="11">
        <v>0.18479999999999999</v>
      </c>
      <c r="R364" s="16">
        <v>418</v>
      </c>
      <c r="S364" s="17">
        <f>SUM($H$2:H364)</f>
        <v>14903800</v>
      </c>
    </row>
    <row r="365" spans="1:19" x14ac:dyDescent="0.2">
      <c r="A365" s="10" t="s">
        <v>1394</v>
      </c>
      <c r="B365" s="11" t="s">
        <v>1980</v>
      </c>
      <c r="C365" s="11">
        <v>2</v>
      </c>
      <c r="D365" s="20" t="s">
        <v>1979</v>
      </c>
      <c r="E365" s="11" t="s">
        <v>1978</v>
      </c>
      <c r="F365" s="11" t="s">
        <v>3</v>
      </c>
      <c r="G365" s="11" t="s">
        <v>3051</v>
      </c>
      <c r="H365" s="13">
        <v>35000</v>
      </c>
      <c r="I365" s="11">
        <v>1996</v>
      </c>
      <c r="J365" s="14">
        <v>66103</v>
      </c>
      <c r="K365" s="11" t="s">
        <v>2</v>
      </c>
      <c r="L365" s="11">
        <v>7</v>
      </c>
      <c r="M365" s="11" t="s">
        <v>0</v>
      </c>
      <c r="N365" s="11">
        <v>2013</v>
      </c>
      <c r="O365" s="15">
        <v>0.9</v>
      </c>
      <c r="P365" s="14">
        <v>6863</v>
      </c>
      <c r="Q365" s="11">
        <v>0.1961</v>
      </c>
      <c r="R365" s="16">
        <v>419</v>
      </c>
      <c r="S365" s="17">
        <f>SUM($H$2:H365)</f>
        <v>14938800</v>
      </c>
    </row>
    <row r="366" spans="1:19" x14ac:dyDescent="0.2">
      <c r="A366" s="10" t="s">
        <v>1394</v>
      </c>
      <c r="B366" s="11" t="s">
        <v>1977</v>
      </c>
      <c r="C366" s="11">
        <v>1</v>
      </c>
      <c r="D366" s="20" t="s">
        <v>1976</v>
      </c>
      <c r="E366" s="11" t="s">
        <v>1975</v>
      </c>
      <c r="F366" s="11" t="s">
        <v>3</v>
      </c>
      <c r="G366" s="11" t="s">
        <v>3051</v>
      </c>
      <c r="H366" s="13">
        <v>50000</v>
      </c>
      <c r="I366" s="11">
        <v>1996</v>
      </c>
      <c r="J366" s="14">
        <v>59769</v>
      </c>
      <c r="K366" s="11" t="s">
        <v>2</v>
      </c>
      <c r="L366" s="11">
        <v>8</v>
      </c>
      <c r="M366" s="11" t="s">
        <v>0</v>
      </c>
      <c r="N366" s="11">
        <v>2013</v>
      </c>
      <c r="O366" s="15">
        <v>0.9</v>
      </c>
      <c r="P366" s="14">
        <v>8192</v>
      </c>
      <c r="Q366" s="11">
        <v>0.1638</v>
      </c>
      <c r="R366" s="16">
        <v>420</v>
      </c>
      <c r="S366" s="17">
        <f>SUM($H$2:H366)</f>
        <v>14988800</v>
      </c>
    </row>
    <row r="367" spans="1:19" x14ac:dyDescent="0.2">
      <c r="A367" s="10" t="s">
        <v>1394</v>
      </c>
      <c r="B367" s="11" t="s">
        <v>1994</v>
      </c>
      <c r="C367" s="11">
        <v>1</v>
      </c>
      <c r="D367" s="20" t="s">
        <v>1993</v>
      </c>
      <c r="E367" s="11" t="s">
        <v>1992</v>
      </c>
      <c r="F367" s="11" t="s">
        <v>3</v>
      </c>
      <c r="G367" s="11" t="s">
        <v>3051</v>
      </c>
      <c r="H367" s="13">
        <v>40000</v>
      </c>
      <c r="I367" s="11">
        <v>1995</v>
      </c>
      <c r="J367" s="14">
        <v>53032</v>
      </c>
      <c r="K367" s="11" t="s">
        <v>2</v>
      </c>
      <c r="L367" s="11">
        <v>8</v>
      </c>
      <c r="M367" s="11" t="s">
        <v>0</v>
      </c>
      <c r="N367" s="11">
        <v>2013</v>
      </c>
      <c r="O367" s="15">
        <v>0.9</v>
      </c>
      <c r="P367" s="14">
        <v>7371</v>
      </c>
      <c r="Q367" s="11">
        <v>0.18429999999999999</v>
      </c>
      <c r="R367" s="16">
        <v>422</v>
      </c>
      <c r="S367" s="17">
        <f>SUM($H$2:H367)</f>
        <v>15028800</v>
      </c>
    </row>
    <row r="368" spans="1:19" x14ac:dyDescent="0.2">
      <c r="A368" s="10" t="s">
        <v>1394</v>
      </c>
      <c r="B368" s="11" t="s">
        <v>1988</v>
      </c>
      <c r="C368" s="11">
        <v>1</v>
      </c>
      <c r="D368" s="20" t="s">
        <v>1987</v>
      </c>
      <c r="E368" s="11" t="s">
        <v>1986</v>
      </c>
      <c r="F368" s="11" t="s">
        <v>3</v>
      </c>
      <c r="G368" s="11" t="s">
        <v>3051</v>
      </c>
      <c r="H368" s="13">
        <v>40000</v>
      </c>
      <c r="I368" s="11">
        <v>1997</v>
      </c>
      <c r="J368" s="14">
        <v>49557</v>
      </c>
      <c r="K368" s="11" t="s">
        <v>2</v>
      </c>
      <c r="L368" s="11">
        <v>8</v>
      </c>
      <c r="M368" s="11" t="s">
        <v>0</v>
      </c>
      <c r="N368" s="11">
        <v>2010</v>
      </c>
      <c r="O368" s="15">
        <v>1</v>
      </c>
      <c r="P368" s="14">
        <v>7366</v>
      </c>
      <c r="Q368" s="11">
        <v>0.18410000000000001</v>
      </c>
      <c r="R368" s="16">
        <v>423</v>
      </c>
      <c r="S368" s="17">
        <f>SUM($H$2:H368)</f>
        <v>15068800</v>
      </c>
    </row>
    <row r="369" spans="1:19" x14ac:dyDescent="0.2">
      <c r="A369" s="10" t="s">
        <v>1394</v>
      </c>
      <c r="B369" s="11" t="s">
        <v>1968</v>
      </c>
      <c r="C369" s="11">
        <v>1</v>
      </c>
      <c r="D369" s="20" t="s">
        <v>1967</v>
      </c>
      <c r="E369" s="11" t="s">
        <v>1966</v>
      </c>
      <c r="F369" s="11" t="s">
        <v>3</v>
      </c>
      <c r="G369" s="11" t="s">
        <v>3051</v>
      </c>
      <c r="H369" s="13">
        <v>34700</v>
      </c>
      <c r="I369" s="11">
        <v>2002</v>
      </c>
      <c r="J369" s="14">
        <v>59381</v>
      </c>
      <c r="K369" s="11" t="s">
        <v>2</v>
      </c>
      <c r="L369" s="11">
        <v>7</v>
      </c>
      <c r="M369" s="11" t="s">
        <v>0</v>
      </c>
      <c r="N369" s="11">
        <v>2010</v>
      </c>
      <c r="O369" s="15">
        <v>1</v>
      </c>
      <c r="P369" s="14">
        <v>6745</v>
      </c>
      <c r="Q369" s="11">
        <v>0.19439999999999999</v>
      </c>
      <c r="R369" s="16">
        <v>424</v>
      </c>
      <c r="S369" s="17">
        <f>SUM($H$2:H369)</f>
        <v>15103500</v>
      </c>
    </row>
    <row r="370" spans="1:19" x14ac:dyDescent="0.2">
      <c r="A370" s="10" t="s">
        <v>1394</v>
      </c>
      <c r="B370" s="11" t="s">
        <v>1974</v>
      </c>
      <c r="C370" s="11">
        <v>1</v>
      </c>
      <c r="D370" s="20" t="s">
        <v>1973</v>
      </c>
      <c r="E370" s="11" t="s">
        <v>1972</v>
      </c>
      <c r="F370" s="11" t="s">
        <v>3</v>
      </c>
      <c r="G370" s="11" t="s">
        <v>3051</v>
      </c>
      <c r="H370" s="13">
        <v>40000</v>
      </c>
      <c r="I370" s="11">
        <v>1989</v>
      </c>
      <c r="J370" s="14">
        <v>45628</v>
      </c>
      <c r="K370" s="11" t="s">
        <v>2</v>
      </c>
      <c r="L370" s="11">
        <v>8</v>
      </c>
      <c r="M370" s="11" t="s">
        <v>0</v>
      </c>
      <c r="N370" s="11">
        <v>2010</v>
      </c>
      <c r="O370" s="15">
        <v>1</v>
      </c>
      <c r="P370" s="14">
        <v>7242</v>
      </c>
      <c r="Q370" s="11">
        <v>0.18099999999999999</v>
      </c>
      <c r="R370" s="16">
        <v>427</v>
      </c>
      <c r="S370" s="17">
        <f>SUM($H$2:H370)</f>
        <v>15143500</v>
      </c>
    </row>
    <row r="371" spans="1:19" x14ac:dyDescent="0.2">
      <c r="A371" s="10" t="s">
        <v>1394</v>
      </c>
      <c r="B371" s="11" t="s">
        <v>1971</v>
      </c>
      <c r="C371" s="11">
        <v>1</v>
      </c>
      <c r="D371" s="20" t="s">
        <v>1970</v>
      </c>
      <c r="E371" s="11" t="s">
        <v>1969</v>
      </c>
      <c r="F371" s="11" t="s">
        <v>3</v>
      </c>
      <c r="G371" s="11" t="s">
        <v>3051</v>
      </c>
      <c r="H371" s="13">
        <v>40000</v>
      </c>
      <c r="I371" s="11">
        <v>2001</v>
      </c>
      <c r="J371" s="14">
        <v>37765</v>
      </c>
      <c r="K371" s="11" t="s">
        <v>2</v>
      </c>
      <c r="L371" s="11">
        <v>8</v>
      </c>
      <c r="M371" s="11" t="s">
        <v>0</v>
      </c>
      <c r="N371" s="11">
        <v>2010</v>
      </c>
      <c r="O371" s="15">
        <v>1</v>
      </c>
      <c r="P371" s="14">
        <v>7232</v>
      </c>
      <c r="Q371" s="11">
        <v>0.18079999999999999</v>
      </c>
      <c r="R371" s="16">
        <v>428</v>
      </c>
      <c r="S371" s="17">
        <f>SUM($H$2:H371)</f>
        <v>15183500</v>
      </c>
    </row>
    <row r="372" spans="1:19" x14ac:dyDescent="0.2">
      <c r="A372" s="10" t="s">
        <v>1394</v>
      </c>
      <c r="B372" s="11" t="s">
        <v>1951</v>
      </c>
      <c r="C372" s="11">
        <v>1</v>
      </c>
      <c r="D372" s="20" t="s">
        <v>1950</v>
      </c>
      <c r="E372" s="11" t="s">
        <v>1949</v>
      </c>
      <c r="F372" s="11" t="s">
        <v>3</v>
      </c>
      <c r="G372" s="11" t="s">
        <v>3051</v>
      </c>
      <c r="H372" s="13">
        <v>50000</v>
      </c>
      <c r="I372" s="11">
        <v>1999</v>
      </c>
      <c r="J372" s="14">
        <v>41100</v>
      </c>
      <c r="K372" s="11" t="s">
        <v>2</v>
      </c>
      <c r="L372" s="11">
        <v>8</v>
      </c>
      <c r="M372" s="11" t="s">
        <v>0</v>
      </c>
      <c r="N372" s="11">
        <v>2013</v>
      </c>
      <c r="O372" s="15">
        <v>1</v>
      </c>
      <c r="P372" s="14">
        <v>8021</v>
      </c>
      <c r="Q372" s="11">
        <v>0.16039999999999999</v>
      </c>
      <c r="R372" s="16">
        <v>429</v>
      </c>
      <c r="S372" s="17">
        <f>SUM($H$2:H372)</f>
        <v>15233500</v>
      </c>
    </row>
    <row r="373" spans="1:19" x14ac:dyDescent="0.2">
      <c r="A373" s="10" t="s">
        <v>1394</v>
      </c>
      <c r="B373" s="11" t="s">
        <v>1965</v>
      </c>
      <c r="C373" s="11">
        <v>1</v>
      </c>
      <c r="D373" s="20" t="s">
        <v>1964</v>
      </c>
      <c r="E373" s="11" t="s">
        <v>1963</v>
      </c>
      <c r="F373" s="11" t="s">
        <v>3</v>
      </c>
      <c r="G373" s="11" t="s">
        <v>3051</v>
      </c>
      <c r="H373" s="13">
        <v>40000</v>
      </c>
      <c r="I373" s="11">
        <v>1999</v>
      </c>
      <c r="J373" s="14">
        <v>37759</v>
      </c>
      <c r="K373" s="11" t="s">
        <v>2</v>
      </c>
      <c r="L373" s="11">
        <v>8</v>
      </c>
      <c r="M373" s="11" t="s">
        <v>0</v>
      </c>
      <c r="N373" s="11">
        <v>2010</v>
      </c>
      <c r="O373" s="15">
        <v>1</v>
      </c>
      <c r="P373" s="14">
        <v>7231</v>
      </c>
      <c r="Q373" s="11">
        <v>0.18079999999999999</v>
      </c>
      <c r="R373" s="16">
        <v>430</v>
      </c>
      <c r="S373" s="17">
        <f>SUM($H$2:H373)</f>
        <v>15273500</v>
      </c>
    </row>
    <row r="374" spans="1:19" x14ac:dyDescent="0.2">
      <c r="A374" s="10" t="s">
        <v>1394</v>
      </c>
      <c r="B374" s="11" t="s">
        <v>1953</v>
      </c>
      <c r="C374" s="11">
        <v>1</v>
      </c>
      <c r="D374" s="20" t="s">
        <v>349</v>
      </c>
      <c r="E374" s="11" t="s">
        <v>1952</v>
      </c>
      <c r="F374" s="11" t="s">
        <v>3</v>
      </c>
      <c r="G374" s="11" t="s">
        <v>3051</v>
      </c>
      <c r="H374" s="13">
        <v>35000</v>
      </c>
      <c r="I374" s="11">
        <v>2005</v>
      </c>
      <c r="J374" s="14">
        <v>114880</v>
      </c>
      <c r="K374" s="11" t="s">
        <v>2</v>
      </c>
      <c r="L374" s="11">
        <v>7</v>
      </c>
      <c r="M374" s="11" t="s">
        <v>0</v>
      </c>
      <c r="N374" s="11">
        <v>2010</v>
      </c>
      <c r="O374" s="15">
        <v>1</v>
      </c>
      <c r="P374" s="14">
        <v>6673</v>
      </c>
      <c r="Q374" s="11">
        <v>0.19070000000000001</v>
      </c>
      <c r="R374" s="16">
        <v>431</v>
      </c>
      <c r="S374" s="17">
        <f>SUM($H$2:H374)</f>
        <v>15308500</v>
      </c>
    </row>
    <row r="375" spans="1:19" x14ac:dyDescent="0.2">
      <c r="A375" s="10" t="s">
        <v>1394</v>
      </c>
      <c r="B375" s="11" t="s">
        <v>1962</v>
      </c>
      <c r="C375" s="11">
        <v>1</v>
      </c>
      <c r="D375" s="20" t="s">
        <v>1961</v>
      </c>
      <c r="E375" s="11" t="s">
        <v>1960</v>
      </c>
      <c r="F375" s="11" t="s">
        <v>3</v>
      </c>
      <c r="G375" s="11" t="s">
        <v>3051</v>
      </c>
      <c r="H375" s="13">
        <v>40000</v>
      </c>
      <c r="I375" s="11">
        <v>1998</v>
      </c>
      <c r="J375" s="14">
        <v>46973</v>
      </c>
      <c r="K375" s="11" t="s">
        <v>2</v>
      </c>
      <c r="L375" s="11">
        <v>8</v>
      </c>
      <c r="M375" s="11" t="s">
        <v>0</v>
      </c>
      <c r="N375" s="11">
        <v>2013</v>
      </c>
      <c r="O375" s="15">
        <v>1</v>
      </c>
      <c r="P375" s="14">
        <v>7230</v>
      </c>
      <c r="Q375" s="11">
        <v>0.1807</v>
      </c>
      <c r="R375" s="16">
        <v>432</v>
      </c>
      <c r="S375" s="17">
        <f>SUM($H$2:H375)</f>
        <v>15348500</v>
      </c>
    </row>
    <row r="376" spans="1:19" x14ac:dyDescent="0.2">
      <c r="A376" s="10" t="s">
        <v>1394</v>
      </c>
      <c r="B376" s="11" t="s">
        <v>1945</v>
      </c>
      <c r="C376" s="11">
        <v>1</v>
      </c>
      <c r="D376" s="20" t="s">
        <v>1944</v>
      </c>
      <c r="E376" s="11" t="s">
        <v>1943</v>
      </c>
      <c r="F376" s="11" t="s">
        <v>3</v>
      </c>
      <c r="G376" s="11" t="s">
        <v>3051</v>
      </c>
      <c r="H376" s="13">
        <v>50000</v>
      </c>
      <c r="I376" s="11">
        <v>1999</v>
      </c>
      <c r="J376" s="14">
        <v>40931</v>
      </c>
      <c r="K376" s="11" t="s">
        <v>2</v>
      </c>
      <c r="L376" s="11">
        <v>8</v>
      </c>
      <c r="M376" s="11" t="s">
        <v>0</v>
      </c>
      <c r="N376" s="11">
        <v>2013</v>
      </c>
      <c r="O376" s="15">
        <v>1</v>
      </c>
      <c r="P376" s="14">
        <v>7988</v>
      </c>
      <c r="Q376" s="11">
        <v>0.1598</v>
      </c>
      <c r="R376" s="16">
        <v>433</v>
      </c>
      <c r="S376" s="17">
        <f>SUM($H$2:H376)</f>
        <v>15398500</v>
      </c>
    </row>
    <row r="377" spans="1:19" x14ac:dyDescent="0.2">
      <c r="A377" s="10" t="s">
        <v>1394</v>
      </c>
      <c r="B377" s="11" t="s">
        <v>1959</v>
      </c>
      <c r="C377" s="11">
        <v>1</v>
      </c>
      <c r="D377" s="20" t="s">
        <v>1958</v>
      </c>
      <c r="E377" s="11" t="s">
        <v>1957</v>
      </c>
      <c r="F377" s="11" t="s">
        <v>3</v>
      </c>
      <c r="G377" s="11" t="s">
        <v>3051</v>
      </c>
      <c r="H377" s="13">
        <v>40000</v>
      </c>
      <c r="I377" s="11">
        <v>2005</v>
      </c>
      <c r="J377" s="14">
        <v>83377</v>
      </c>
      <c r="K377" s="11" t="s">
        <v>2</v>
      </c>
      <c r="L377" s="11">
        <v>8</v>
      </c>
      <c r="M377" s="11" t="s">
        <v>0</v>
      </c>
      <c r="N377" s="11">
        <v>2010</v>
      </c>
      <c r="O377" s="15">
        <v>1</v>
      </c>
      <c r="P377" s="14">
        <v>7203</v>
      </c>
      <c r="Q377" s="11">
        <v>0.18010000000000001</v>
      </c>
      <c r="R377" s="16">
        <v>434</v>
      </c>
      <c r="S377" s="17">
        <f>SUM($H$2:H377)</f>
        <v>15438500</v>
      </c>
    </row>
    <row r="378" spans="1:19" x14ac:dyDescent="0.2">
      <c r="A378" s="10" t="s">
        <v>1394</v>
      </c>
      <c r="B378" s="11" t="s">
        <v>228</v>
      </c>
      <c r="C378" s="11">
        <v>3</v>
      </c>
      <c r="D378" s="20" t="s">
        <v>1939</v>
      </c>
      <c r="E378" s="11" t="s">
        <v>1938</v>
      </c>
      <c r="F378" s="11" t="s">
        <v>3</v>
      </c>
      <c r="G378" s="11" t="s">
        <v>3051</v>
      </c>
      <c r="H378" s="13">
        <v>40000</v>
      </c>
      <c r="I378" s="11">
        <v>2004</v>
      </c>
      <c r="J378" s="14">
        <v>59243</v>
      </c>
      <c r="K378" s="11" t="s">
        <v>2</v>
      </c>
      <c r="L378" s="11">
        <v>8</v>
      </c>
      <c r="M378" s="11" t="s">
        <v>0</v>
      </c>
      <c r="N378" s="11">
        <v>2010</v>
      </c>
      <c r="O378" s="15">
        <v>1</v>
      </c>
      <c r="P378" s="14">
        <v>7113</v>
      </c>
      <c r="Q378" s="11">
        <v>0.17780000000000001</v>
      </c>
      <c r="R378" s="16">
        <v>435</v>
      </c>
      <c r="S378" s="17">
        <f>SUM($H$2:H378)</f>
        <v>15478500</v>
      </c>
    </row>
    <row r="379" spans="1:19" x14ac:dyDescent="0.2">
      <c r="A379" s="10" t="s">
        <v>1394</v>
      </c>
      <c r="B379" s="11" t="s">
        <v>1931</v>
      </c>
      <c r="C379" s="11">
        <v>1</v>
      </c>
      <c r="D379" s="20" t="s">
        <v>1930</v>
      </c>
      <c r="E379" s="11" t="s">
        <v>1929</v>
      </c>
      <c r="F379" s="11" t="s">
        <v>3</v>
      </c>
      <c r="G379" s="11" t="s">
        <v>3051</v>
      </c>
      <c r="H379" s="13">
        <v>40000</v>
      </c>
      <c r="I379" s="11">
        <v>1999</v>
      </c>
      <c r="J379" s="14">
        <v>36744</v>
      </c>
      <c r="K379" s="11" t="s">
        <v>2</v>
      </c>
      <c r="L379" s="11">
        <v>8</v>
      </c>
      <c r="M379" s="11" t="s">
        <v>0</v>
      </c>
      <c r="N379" s="11">
        <v>2010</v>
      </c>
      <c r="O379" s="15">
        <v>1</v>
      </c>
      <c r="P379" s="14">
        <v>7036</v>
      </c>
      <c r="Q379" s="11">
        <v>0.1759</v>
      </c>
      <c r="R379" s="16">
        <v>438</v>
      </c>
      <c r="S379" s="17">
        <f>SUM($H$2:H379)</f>
        <v>15518500</v>
      </c>
    </row>
    <row r="380" spans="1:19" x14ac:dyDescent="0.2">
      <c r="A380" s="10" t="s">
        <v>1394</v>
      </c>
      <c r="B380" s="11" t="s">
        <v>1928</v>
      </c>
      <c r="C380" s="11">
        <v>1</v>
      </c>
      <c r="D380" s="20" t="s">
        <v>1927</v>
      </c>
      <c r="E380" s="11" t="s">
        <v>1926</v>
      </c>
      <c r="F380" s="11" t="s">
        <v>3</v>
      </c>
      <c r="G380" s="11" t="s">
        <v>3051</v>
      </c>
      <c r="H380" s="13">
        <v>40000</v>
      </c>
      <c r="I380" s="11">
        <v>1998</v>
      </c>
      <c r="J380" s="14">
        <v>51637</v>
      </c>
      <c r="K380" s="11" t="s">
        <v>2</v>
      </c>
      <c r="L380" s="11">
        <v>8</v>
      </c>
      <c r="M380" s="11" t="s">
        <v>0</v>
      </c>
      <c r="N380" s="11">
        <v>2010</v>
      </c>
      <c r="O380" s="15">
        <v>0.9</v>
      </c>
      <c r="P380" s="14">
        <v>6983</v>
      </c>
      <c r="Q380" s="11">
        <v>0.17460000000000001</v>
      </c>
      <c r="R380" s="16">
        <v>439</v>
      </c>
      <c r="S380" s="17">
        <f>SUM($H$2:H380)</f>
        <v>15558500</v>
      </c>
    </row>
    <row r="381" spans="1:19" x14ac:dyDescent="0.2">
      <c r="A381" s="10" t="s">
        <v>1394</v>
      </c>
      <c r="B381" s="11" t="s">
        <v>1922</v>
      </c>
      <c r="C381" s="11">
        <v>1</v>
      </c>
      <c r="D381" s="20" t="s">
        <v>1921</v>
      </c>
      <c r="E381" s="11" t="s">
        <v>1920</v>
      </c>
      <c r="F381" s="11" t="s">
        <v>3</v>
      </c>
      <c r="G381" s="11" t="s">
        <v>3051</v>
      </c>
      <c r="H381" s="13">
        <v>40000</v>
      </c>
      <c r="I381" s="11">
        <v>2004</v>
      </c>
      <c r="J381" s="14">
        <v>80390</v>
      </c>
      <c r="K381" s="11" t="s">
        <v>2</v>
      </c>
      <c r="L381" s="11">
        <v>8</v>
      </c>
      <c r="M381" s="11" t="s">
        <v>0</v>
      </c>
      <c r="N381" s="11">
        <v>2010</v>
      </c>
      <c r="O381" s="15">
        <v>1</v>
      </c>
      <c r="P381" s="14">
        <v>6968</v>
      </c>
      <c r="Q381" s="11">
        <v>0.17419999999999999</v>
      </c>
      <c r="R381" s="16">
        <v>440</v>
      </c>
      <c r="S381" s="17">
        <f>SUM($H$2:H381)</f>
        <v>15598500</v>
      </c>
    </row>
    <row r="382" spans="1:19" x14ac:dyDescent="0.2">
      <c r="A382" s="10" t="s">
        <v>1394</v>
      </c>
      <c r="B382" s="11" t="s">
        <v>1925</v>
      </c>
      <c r="C382" s="11">
        <v>3</v>
      </c>
      <c r="D382" s="20" t="s">
        <v>1924</v>
      </c>
      <c r="E382" s="11" t="s">
        <v>1923</v>
      </c>
      <c r="F382" s="11" t="s">
        <v>3</v>
      </c>
      <c r="G382" s="11" t="s">
        <v>3051</v>
      </c>
      <c r="H382" s="13">
        <v>50000</v>
      </c>
      <c r="I382" s="11">
        <v>1996</v>
      </c>
      <c r="J382" s="14">
        <v>47428</v>
      </c>
      <c r="K382" s="11" t="s">
        <v>2</v>
      </c>
      <c r="L382" s="11">
        <v>8</v>
      </c>
      <c r="M382" s="11" t="s">
        <v>0</v>
      </c>
      <c r="N382" s="11">
        <v>2013</v>
      </c>
      <c r="O382" s="15">
        <v>0.9</v>
      </c>
      <c r="P382" s="14">
        <v>7762</v>
      </c>
      <c r="Q382" s="11">
        <v>0.1552</v>
      </c>
      <c r="R382" s="16">
        <v>441</v>
      </c>
      <c r="S382" s="17">
        <f>SUM($H$2:H382)</f>
        <v>15648500</v>
      </c>
    </row>
    <row r="383" spans="1:19" x14ac:dyDescent="0.2">
      <c r="A383" s="10" t="s">
        <v>1394</v>
      </c>
      <c r="B383" s="11" t="s">
        <v>1919</v>
      </c>
      <c r="C383" s="11">
        <v>1</v>
      </c>
      <c r="D383" s="20" t="s">
        <v>1918</v>
      </c>
      <c r="E383" s="11" t="s">
        <v>1917</v>
      </c>
      <c r="F383" s="11" t="s">
        <v>3</v>
      </c>
      <c r="G383" s="11" t="s">
        <v>3051</v>
      </c>
      <c r="H383" s="13">
        <v>40000</v>
      </c>
      <c r="I383" s="11">
        <v>1998</v>
      </c>
      <c r="J383" s="14">
        <v>46307</v>
      </c>
      <c r="K383" s="11" t="s">
        <v>2</v>
      </c>
      <c r="L383" s="11">
        <v>8</v>
      </c>
      <c r="M383" s="11" t="s">
        <v>0</v>
      </c>
      <c r="N383" s="11">
        <v>2010</v>
      </c>
      <c r="O383" s="15">
        <v>1</v>
      </c>
      <c r="P383" s="14">
        <v>6958</v>
      </c>
      <c r="Q383" s="11">
        <v>0.1739</v>
      </c>
      <c r="R383" s="16">
        <v>442</v>
      </c>
      <c r="S383" s="17">
        <f>SUM($H$2:H383)</f>
        <v>15688500</v>
      </c>
    </row>
    <row r="384" spans="1:19" x14ac:dyDescent="0.2">
      <c r="A384" s="10" t="s">
        <v>1394</v>
      </c>
      <c r="B384" s="11" t="s">
        <v>1916</v>
      </c>
      <c r="C384" s="11">
        <v>1</v>
      </c>
      <c r="D384" s="20" t="s">
        <v>1915</v>
      </c>
      <c r="E384" s="11" t="s">
        <v>1914</v>
      </c>
      <c r="F384" s="11" t="s">
        <v>3</v>
      </c>
      <c r="G384" s="11" t="s">
        <v>3051</v>
      </c>
      <c r="H384" s="13">
        <v>40000</v>
      </c>
      <c r="I384" s="11">
        <v>2004</v>
      </c>
      <c r="J384" s="14">
        <v>80004</v>
      </c>
      <c r="K384" s="11" t="s">
        <v>2</v>
      </c>
      <c r="L384" s="11">
        <v>8</v>
      </c>
      <c r="M384" s="11" t="s">
        <v>0</v>
      </c>
      <c r="N384" s="11">
        <v>2010</v>
      </c>
      <c r="O384" s="15">
        <v>1</v>
      </c>
      <c r="P384" s="14">
        <v>6935</v>
      </c>
      <c r="Q384" s="11">
        <v>0.1734</v>
      </c>
      <c r="R384" s="16">
        <v>443</v>
      </c>
      <c r="S384" s="17">
        <f>SUM($H$2:H384)</f>
        <v>15728500</v>
      </c>
    </row>
    <row r="385" spans="1:19" x14ac:dyDescent="0.2">
      <c r="A385" s="10" t="s">
        <v>1394</v>
      </c>
      <c r="B385" s="11" t="s">
        <v>1913</v>
      </c>
      <c r="C385" s="11">
        <v>3</v>
      </c>
      <c r="D385" s="20" t="s">
        <v>1912</v>
      </c>
      <c r="E385" s="11" t="s">
        <v>1911</v>
      </c>
      <c r="F385" s="11" t="s">
        <v>3</v>
      </c>
      <c r="G385" s="11" t="s">
        <v>3051</v>
      </c>
      <c r="H385" s="13">
        <v>39800</v>
      </c>
      <c r="I385" s="11">
        <v>1994</v>
      </c>
      <c r="J385" s="14">
        <v>38389</v>
      </c>
      <c r="K385" s="11" t="s">
        <v>2</v>
      </c>
      <c r="L385" s="11">
        <v>8</v>
      </c>
      <c r="M385" s="11" t="s">
        <v>0</v>
      </c>
      <c r="N385" s="11">
        <v>2010</v>
      </c>
      <c r="O385" s="15">
        <v>1</v>
      </c>
      <c r="P385" s="14">
        <v>6892</v>
      </c>
      <c r="Q385" s="11">
        <v>0.17319999999999999</v>
      </c>
      <c r="R385" s="16">
        <v>444</v>
      </c>
      <c r="S385" s="17">
        <f>SUM($H$2:H385)</f>
        <v>15768300</v>
      </c>
    </row>
    <row r="386" spans="1:19" x14ac:dyDescent="0.2">
      <c r="A386" s="10" t="s">
        <v>1394</v>
      </c>
      <c r="B386" s="11" t="s">
        <v>1910</v>
      </c>
      <c r="C386" s="11">
        <v>1</v>
      </c>
      <c r="D386" s="20" t="s">
        <v>1909</v>
      </c>
      <c r="E386" s="11" t="s">
        <v>1908</v>
      </c>
      <c r="F386" s="11" t="s">
        <v>3</v>
      </c>
      <c r="G386" s="11" t="s">
        <v>3051</v>
      </c>
      <c r="H386" s="13">
        <v>35000</v>
      </c>
      <c r="I386" s="11">
        <v>1998</v>
      </c>
      <c r="J386" s="14">
        <v>64728</v>
      </c>
      <c r="K386" s="11" t="s">
        <v>2</v>
      </c>
      <c r="L386" s="11">
        <v>7</v>
      </c>
      <c r="M386" s="11" t="s">
        <v>0</v>
      </c>
      <c r="N386" s="11">
        <v>2013</v>
      </c>
      <c r="O386" s="15">
        <v>1</v>
      </c>
      <c r="P386" s="14">
        <v>6351</v>
      </c>
      <c r="Q386" s="11">
        <v>0.18149999999999999</v>
      </c>
      <c r="R386" s="16">
        <v>446</v>
      </c>
      <c r="S386" s="17">
        <f>SUM($H$2:H386)</f>
        <v>15803300</v>
      </c>
    </row>
    <row r="387" spans="1:19" x14ac:dyDescent="0.2">
      <c r="A387" s="10" t="s">
        <v>1394</v>
      </c>
      <c r="B387" s="11" t="s">
        <v>1907</v>
      </c>
      <c r="C387" s="11">
        <v>1</v>
      </c>
      <c r="D387" s="20" t="s">
        <v>1906</v>
      </c>
      <c r="E387" s="11" t="s">
        <v>1905</v>
      </c>
      <c r="F387" s="11" t="s">
        <v>3</v>
      </c>
      <c r="G387" s="11" t="s">
        <v>3051</v>
      </c>
      <c r="H387" s="13">
        <v>40000</v>
      </c>
      <c r="I387" s="11">
        <v>2005</v>
      </c>
      <c r="J387" s="14">
        <v>79222</v>
      </c>
      <c r="K387" s="11" t="s">
        <v>2</v>
      </c>
      <c r="L387" s="11">
        <v>8</v>
      </c>
      <c r="M387" s="11" t="s">
        <v>0</v>
      </c>
      <c r="N387" s="11">
        <v>2010</v>
      </c>
      <c r="O387" s="15">
        <v>1</v>
      </c>
      <c r="P387" s="14">
        <v>6844</v>
      </c>
      <c r="Q387" s="11">
        <v>0.1711</v>
      </c>
      <c r="R387" s="16">
        <v>448</v>
      </c>
      <c r="S387" s="17">
        <f>SUM($H$2:H387)</f>
        <v>15843300</v>
      </c>
    </row>
    <row r="388" spans="1:19" x14ac:dyDescent="0.2">
      <c r="A388" s="10" t="s">
        <v>1394</v>
      </c>
      <c r="B388" s="11" t="s">
        <v>1904</v>
      </c>
      <c r="C388" s="11">
        <v>1</v>
      </c>
      <c r="D388" s="20" t="s">
        <v>1903</v>
      </c>
      <c r="E388" s="11" t="s">
        <v>1902</v>
      </c>
      <c r="F388" s="11" t="s">
        <v>3</v>
      </c>
      <c r="G388" s="11" t="s">
        <v>3051</v>
      </c>
      <c r="H388" s="13">
        <v>40000</v>
      </c>
      <c r="I388" s="11">
        <v>2005</v>
      </c>
      <c r="J388" s="14">
        <v>78305</v>
      </c>
      <c r="K388" s="11" t="s">
        <v>2</v>
      </c>
      <c r="L388" s="11">
        <v>8</v>
      </c>
      <c r="M388" s="11" t="s">
        <v>0</v>
      </c>
      <c r="N388" s="11">
        <v>2010</v>
      </c>
      <c r="O388" s="15">
        <v>1</v>
      </c>
      <c r="P388" s="14">
        <v>6764</v>
      </c>
      <c r="Q388" s="11">
        <v>0.1691</v>
      </c>
      <c r="R388" s="16">
        <v>449</v>
      </c>
      <c r="S388" s="17">
        <f>SUM($H$2:H388)</f>
        <v>15883300</v>
      </c>
    </row>
    <row r="389" spans="1:19" x14ac:dyDescent="0.2">
      <c r="A389" s="10" t="s">
        <v>1394</v>
      </c>
      <c r="B389" s="11" t="s">
        <v>742</v>
      </c>
      <c r="C389" s="11">
        <v>1</v>
      </c>
      <c r="D389" s="20" t="s">
        <v>1892</v>
      </c>
      <c r="E389" s="11" t="s">
        <v>1891</v>
      </c>
      <c r="F389" s="11" t="s">
        <v>3</v>
      </c>
      <c r="G389" s="11" t="s">
        <v>3051</v>
      </c>
      <c r="H389" s="13">
        <v>40000</v>
      </c>
      <c r="I389" s="11">
        <v>1996</v>
      </c>
      <c r="J389" s="14">
        <v>45064</v>
      </c>
      <c r="K389" s="11" t="s">
        <v>2</v>
      </c>
      <c r="L389" s="11">
        <v>8</v>
      </c>
      <c r="M389" s="11" t="s">
        <v>0</v>
      </c>
      <c r="N389" s="11">
        <v>2010</v>
      </c>
      <c r="O389" s="15">
        <v>1</v>
      </c>
      <c r="P389" s="14">
        <v>6698</v>
      </c>
      <c r="Q389" s="11">
        <v>0.16739999999999999</v>
      </c>
      <c r="R389" s="16">
        <v>451</v>
      </c>
      <c r="S389" s="17">
        <f>SUM($H$2:H389)</f>
        <v>15923300</v>
      </c>
    </row>
    <row r="390" spans="1:19" x14ac:dyDescent="0.2">
      <c r="A390" s="51" t="s">
        <v>1237</v>
      </c>
      <c r="B390" s="52" t="s">
        <v>189</v>
      </c>
      <c r="C390" s="52">
        <v>2</v>
      </c>
      <c r="D390" s="53" t="s">
        <v>191</v>
      </c>
      <c r="E390" s="52" t="s">
        <v>190</v>
      </c>
      <c r="F390" s="52" t="s">
        <v>3</v>
      </c>
      <c r="G390" s="52" t="s">
        <v>1</v>
      </c>
      <c r="H390" s="54">
        <v>40000</v>
      </c>
      <c r="I390" s="52">
        <v>1994</v>
      </c>
      <c r="J390" s="55">
        <v>36991</v>
      </c>
      <c r="K390" s="52" t="s">
        <v>2</v>
      </c>
      <c r="L390" s="52">
        <v>8</v>
      </c>
      <c r="M390" s="52" t="s">
        <v>0</v>
      </c>
      <c r="N390" s="52">
        <v>2010</v>
      </c>
      <c r="O390" s="56">
        <v>1</v>
      </c>
      <c r="P390" s="55">
        <v>6844</v>
      </c>
      <c r="Q390" s="52">
        <v>0.1711</v>
      </c>
      <c r="R390" s="57">
        <v>451</v>
      </c>
      <c r="S390" s="17">
        <f>SUM($H$2:H390)</f>
        <v>15963300</v>
      </c>
    </row>
    <row r="391" spans="1:19" x14ac:dyDescent="0.2">
      <c r="A391" s="10" t="s">
        <v>1394</v>
      </c>
      <c r="B391" s="11" t="s">
        <v>1901</v>
      </c>
      <c r="C391" s="11">
        <v>2</v>
      </c>
      <c r="D391" s="20" t="s">
        <v>1900</v>
      </c>
      <c r="E391" s="11" t="s">
        <v>1899</v>
      </c>
      <c r="F391" s="11" t="s">
        <v>3</v>
      </c>
      <c r="G391" s="11" t="s">
        <v>3051</v>
      </c>
      <c r="H391" s="13">
        <v>50000</v>
      </c>
      <c r="I391" s="11">
        <v>1999</v>
      </c>
      <c r="J391" s="14">
        <v>42561</v>
      </c>
      <c r="K391" s="11" t="s">
        <v>2</v>
      </c>
      <c r="L391" s="11">
        <v>8</v>
      </c>
      <c r="M391" s="11" t="s">
        <v>0</v>
      </c>
      <c r="N391" s="11">
        <v>2013</v>
      </c>
      <c r="O391" s="15">
        <v>0.9</v>
      </c>
      <c r="P391" s="14">
        <v>7475</v>
      </c>
      <c r="Q391" s="11">
        <v>0.14949999999999999</v>
      </c>
      <c r="R391" s="16">
        <v>452</v>
      </c>
      <c r="S391" s="17">
        <f>SUM($H$2:H391)</f>
        <v>16013300</v>
      </c>
    </row>
    <row r="392" spans="1:19" x14ac:dyDescent="0.2">
      <c r="A392" s="10" t="s">
        <v>1394</v>
      </c>
      <c r="B392" s="11" t="s">
        <v>1895</v>
      </c>
      <c r="C392" s="11">
        <v>1</v>
      </c>
      <c r="D392" s="20" t="s">
        <v>1894</v>
      </c>
      <c r="E392" s="11" t="s">
        <v>1893</v>
      </c>
      <c r="F392" s="11" t="s">
        <v>3</v>
      </c>
      <c r="G392" s="11" t="s">
        <v>3051</v>
      </c>
      <c r="H392" s="13">
        <v>35000</v>
      </c>
      <c r="I392" s="11">
        <v>2000</v>
      </c>
      <c r="J392" s="14">
        <v>54387</v>
      </c>
      <c r="K392" s="11" t="s">
        <v>2</v>
      </c>
      <c r="L392" s="11">
        <v>7</v>
      </c>
      <c r="M392" s="11" t="s">
        <v>0</v>
      </c>
      <c r="N392" s="11">
        <v>2010</v>
      </c>
      <c r="O392" s="15">
        <v>1</v>
      </c>
      <c r="P392" s="14">
        <v>6264</v>
      </c>
      <c r="Q392" s="11">
        <v>0.17899999999999999</v>
      </c>
      <c r="R392" s="16">
        <v>453</v>
      </c>
      <c r="S392" s="17">
        <f>SUM($H$2:H392)</f>
        <v>16048300</v>
      </c>
    </row>
    <row r="393" spans="1:19" x14ac:dyDescent="0.2">
      <c r="A393" s="10" t="s">
        <v>1394</v>
      </c>
      <c r="B393" s="11" t="s">
        <v>1898</v>
      </c>
      <c r="C393" s="11">
        <v>2</v>
      </c>
      <c r="D393" s="20" t="s">
        <v>1897</v>
      </c>
      <c r="E393" s="11" t="s">
        <v>1896</v>
      </c>
      <c r="F393" s="11" t="s">
        <v>3</v>
      </c>
      <c r="G393" s="11" t="s">
        <v>3051</v>
      </c>
      <c r="H393" s="13">
        <v>50000</v>
      </c>
      <c r="I393" s="11">
        <v>2000</v>
      </c>
      <c r="J393" s="14">
        <v>42456</v>
      </c>
      <c r="K393" s="11" t="s">
        <v>59</v>
      </c>
      <c r="L393" s="11">
        <v>8</v>
      </c>
      <c r="M393" s="11" t="s">
        <v>0</v>
      </c>
      <c r="N393" s="11">
        <v>2013</v>
      </c>
      <c r="O393" s="15">
        <v>0.9</v>
      </c>
      <c r="P393" s="14">
        <v>7457</v>
      </c>
      <c r="Q393" s="11">
        <v>0.14910000000000001</v>
      </c>
      <c r="R393" s="16">
        <v>454</v>
      </c>
      <c r="S393" s="17">
        <f>SUM($H$2:H393)</f>
        <v>16098300</v>
      </c>
    </row>
    <row r="394" spans="1:19" x14ac:dyDescent="0.2">
      <c r="A394" s="10" t="s">
        <v>1394</v>
      </c>
      <c r="B394" s="11" t="s">
        <v>1887</v>
      </c>
      <c r="C394" s="11">
        <v>1</v>
      </c>
      <c r="D394" s="20" t="s">
        <v>1886</v>
      </c>
      <c r="E394" s="11" t="s">
        <v>1885</v>
      </c>
      <c r="F394" s="11" t="s">
        <v>3</v>
      </c>
      <c r="G394" s="11" t="s">
        <v>3051</v>
      </c>
      <c r="H394" s="13">
        <v>35000</v>
      </c>
      <c r="I394" s="11">
        <v>1997</v>
      </c>
      <c r="J394" s="14">
        <v>62169</v>
      </c>
      <c r="K394" s="11" t="s">
        <v>2</v>
      </c>
      <c r="L394" s="11">
        <v>7</v>
      </c>
      <c r="M394" s="11" t="s">
        <v>0</v>
      </c>
      <c r="N394" s="11">
        <v>2010</v>
      </c>
      <c r="O394" s="15">
        <v>0.9</v>
      </c>
      <c r="P394" s="14">
        <v>6241</v>
      </c>
      <c r="Q394" s="11">
        <v>0.17829999999999999</v>
      </c>
      <c r="R394" s="16">
        <v>456</v>
      </c>
      <c r="S394" s="17">
        <f>SUM($H$2:H394)</f>
        <v>16133300</v>
      </c>
    </row>
    <row r="395" spans="1:19" x14ac:dyDescent="0.2">
      <c r="A395" s="10" t="s">
        <v>1394</v>
      </c>
      <c r="B395" s="11" t="s">
        <v>1890</v>
      </c>
      <c r="C395" s="11">
        <v>1</v>
      </c>
      <c r="D395" s="20" t="s">
        <v>1889</v>
      </c>
      <c r="E395" s="11" t="s">
        <v>1888</v>
      </c>
      <c r="F395" s="11" t="s">
        <v>3</v>
      </c>
      <c r="G395" s="11" t="s">
        <v>3051</v>
      </c>
      <c r="H395" s="13">
        <v>50000</v>
      </c>
      <c r="I395" s="11">
        <v>1997</v>
      </c>
      <c r="J395" s="14">
        <v>54248</v>
      </c>
      <c r="K395" s="11" t="s">
        <v>2</v>
      </c>
      <c r="L395" s="11">
        <v>8</v>
      </c>
      <c r="M395" s="11" t="s">
        <v>0</v>
      </c>
      <c r="N395" s="11">
        <v>2013</v>
      </c>
      <c r="O395" s="15">
        <v>0.9</v>
      </c>
      <c r="P395" s="14">
        <v>7435</v>
      </c>
      <c r="Q395" s="11">
        <v>0.1487</v>
      </c>
      <c r="R395" s="16">
        <v>457</v>
      </c>
      <c r="S395" s="17">
        <f>SUM($H$2:H395)</f>
        <v>16183300</v>
      </c>
    </row>
    <row r="396" spans="1:19" x14ac:dyDescent="0.2">
      <c r="A396" s="10" t="s">
        <v>1394</v>
      </c>
      <c r="B396" s="11" t="s">
        <v>1875</v>
      </c>
      <c r="C396" s="11">
        <v>1</v>
      </c>
      <c r="D396" s="20" t="s">
        <v>1874</v>
      </c>
      <c r="E396" s="11" t="s">
        <v>1873</v>
      </c>
      <c r="F396" s="11" t="s">
        <v>3</v>
      </c>
      <c r="G396" s="11" t="s">
        <v>3051</v>
      </c>
      <c r="H396" s="13">
        <v>40000</v>
      </c>
      <c r="I396" s="11">
        <v>1999</v>
      </c>
      <c r="J396" s="14">
        <v>34395</v>
      </c>
      <c r="K396" s="11" t="s">
        <v>2</v>
      </c>
      <c r="L396" s="11">
        <v>8</v>
      </c>
      <c r="M396" s="11" t="s">
        <v>0</v>
      </c>
      <c r="N396" s="11">
        <v>2010</v>
      </c>
      <c r="O396" s="15">
        <v>1</v>
      </c>
      <c r="P396" s="14">
        <v>6586</v>
      </c>
      <c r="Q396" s="11">
        <v>0.16470000000000001</v>
      </c>
      <c r="R396" s="16">
        <v>458</v>
      </c>
      <c r="S396" s="17">
        <f>SUM($H$2:H396)</f>
        <v>16223300</v>
      </c>
    </row>
    <row r="397" spans="1:19" x14ac:dyDescent="0.2">
      <c r="A397" s="10" t="s">
        <v>1394</v>
      </c>
      <c r="B397" s="11" t="s">
        <v>1782</v>
      </c>
      <c r="C397" s="11">
        <v>3</v>
      </c>
      <c r="D397" s="20" t="s">
        <v>1872</v>
      </c>
      <c r="E397" s="11" t="s">
        <v>1871</v>
      </c>
      <c r="F397" s="11" t="s">
        <v>3</v>
      </c>
      <c r="G397" s="11" t="s">
        <v>3051</v>
      </c>
      <c r="H397" s="13">
        <v>40000</v>
      </c>
      <c r="I397" s="11">
        <v>1994</v>
      </c>
      <c r="J397" s="14">
        <v>30804</v>
      </c>
      <c r="K397" s="11" t="s">
        <v>2</v>
      </c>
      <c r="L397" s="11">
        <v>8</v>
      </c>
      <c r="M397" s="11" t="s">
        <v>0</v>
      </c>
      <c r="N397" s="11">
        <v>2010</v>
      </c>
      <c r="O397" s="15">
        <v>1</v>
      </c>
      <c r="P397" s="14">
        <v>6584</v>
      </c>
      <c r="Q397" s="11">
        <v>0.1646</v>
      </c>
      <c r="R397" s="16">
        <v>459</v>
      </c>
      <c r="S397" s="17">
        <f>SUM($H$2:H397)</f>
        <v>16263300</v>
      </c>
    </row>
    <row r="398" spans="1:19" x14ac:dyDescent="0.2">
      <c r="A398" s="10" t="s">
        <v>1394</v>
      </c>
      <c r="B398" s="11" t="s">
        <v>1884</v>
      </c>
      <c r="C398" s="11">
        <v>1</v>
      </c>
      <c r="D398" s="20" t="s">
        <v>1883</v>
      </c>
      <c r="E398" s="11" t="s">
        <v>1882</v>
      </c>
      <c r="F398" s="11" t="s">
        <v>3</v>
      </c>
      <c r="G398" s="11" t="s">
        <v>3051</v>
      </c>
      <c r="H398" s="13">
        <v>50000</v>
      </c>
      <c r="I398" s="11">
        <v>2006</v>
      </c>
      <c r="J398" s="14">
        <v>83074</v>
      </c>
      <c r="K398" s="11" t="s">
        <v>2</v>
      </c>
      <c r="L398" s="11">
        <v>8</v>
      </c>
      <c r="M398" s="11" t="s">
        <v>0</v>
      </c>
      <c r="N398" s="11">
        <v>2013</v>
      </c>
      <c r="O398" s="15">
        <v>1</v>
      </c>
      <c r="P398" s="14">
        <v>7391</v>
      </c>
      <c r="Q398" s="11">
        <v>0.14779999999999999</v>
      </c>
      <c r="R398" s="16">
        <v>460</v>
      </c>
      <c r="S398" s="17">
        <f>SUM($H$2:H398)</f>
        <v>16313300</v>
      </c>
    </row>
    <row r="399" spans="1:19" x14ac:dyDescent="0.2">
      <c r="A399" s="10" t="s">
        <v>1394</v>
      </c>
      <c r="B399" s="11" t="s">
        <v>1870</v>
      </c>
      <c r="C399" s="11">
        <v>1</v>
      </c>
      <c r="D399" s="20" t="s">
        <v>1869</v>
      </c>
      <c r="E399" s="11" t="s">
        <v>1868</v>
      </c>
      <c r="F399" s="11" t="s">
        <v>3</v>
      </c>
      <c r="G399" s="11" t="s">
        <v>3051</v>
      </c>
      <c r="H399" s="13">
        <v>40000</v>
      </c>
      <c r="I399" s="11">
        <v>2000</v>
      </c>
      <c r="J399" s="14">
        <v>34306</v>
      </c>
      <c r="K399" s="11" t="s">
        <v>2</v>
      </c>
      <c r="L399" s="11">
        <v>8</v>
      </c>
      <c r="M399" s="11" t="s">
        <v>0</v>
      </c>
      <c r="N399" s="11">
        <v>2010</v>
      </c>
      <c r="O399" s="15">
        <v>1</v>
      </c>
      <c r="P399" s="14">
        <v>6569</v>
      </c>
      <c r="Q399" s="11">
        <v>0.16420000000000001</v>
      </c>
      <c r="R399" s="16">
        <v>461</v>
      </c>
      <c r="S399" s="17">
        <f>SUM($H$2:H399)</f>
        <v>16353300</v>
      </c>
    </row>
    <row r="400" spans="1:19" x14ac:dyDescent="0.2">
      <c r="A400" s="10" t="s">
        <v>1394</v>
      </c>
      <c r="B400" s="11" t="s">
        <v>1878</v>
      </c>
      <c r="C400" s="11">
        <v>1</v>
      </c>
      <c r="D400" s="20" t="s">
        <v>1877</v>
      </c>
      <c r="E400" s="11" t="s">
        <v>1876</v>
      </c>
      <c r="F400" s="11" t="s">
        <v>3</v>
      </c>
      <c r="G400" s="11" t="s">
        <v>3051</v>
      </c>
      <c r="H400" s="13">
        <v>50000</v>
      </c>
      <c r="I400" s="11">
        <v>2003</v>
      </c>
      <c r="J400" s="14">
        <v>90702</v>
      </c>
      <c r="K400" s="11" t="s">
        <v>2</v>
      </c>
      <c r="L400" s="11">
        <v>8</v>
      </c>
      <c r="M400" s="11" t="s">
        <v>0</v>
      </c>
      <c r="N400" s="11">
        <v>2013</v>
      </c>
      <c r="O400" s="15">
        <v>0.9</v>
      </c>
      <c r="P400" s="14">
        <v>7374</v>
      </c>
      <c r="Q400" s="11">
        <v>0.14749999999999999</v>
      </c>
      <c r="R400" s="16">
        <v>462</v>
      </c>
      <c r="S400" s="17">
        <f>SUM($H$2:H400)</f>
        <v>16403300</v>
      </c>
    </row>
    <row r="401" spans="1:19" x14ac:dyDescent="0.2">
      <c r="A401" s="10" t="s">
        <v>1394</v>
      </c>
      <c r="B401" s="11" t="s">
        <v>1865</v>
      </c>
      <c r="C401" s="11">
        <v>1</v>
      </c>
      <c r="D401" s="20" t="s">
        <v>1864</v>
      </c>
      <c r="E401" s="11" t="s">
        <v>1863</v>
      </c>
      <c r="F401" s="11" t="s">
        <v>3</v>
      </c>
      <c r="G401" s="11" t="s">
        <v>3051</v>
      </c>
      <c r="H401" s="13">
        <v>40000</v>
      </c>
      <c r="I401" s="11">
        <v>1996</v>
      </c>
      <c r="J401" s="14">
        <v>48941</v>
      </c>
      <c r="K401" s="11" t="s">
        <v>2</v>
      </c>
      <c r="L401" s="11">
        <v>8</v>
      </c>
      <c r="M401" s="11" t="s">
        <v>0</v>
      </c>
      <c r="N401" s="11">
        <v>2010</v>
      </c>
      <c r="O401" s="15">
        <v>0.9</v>
      </c>
      <c r="P401" s="14">
        <v>6547</v>
      </c>
      <c r="Q401" s="11">
        <v>0.16370000000000001</v>
      </c>
      <c r="R401" s="16">
        <v>463</v>
      </c>
      <c r="S401" s="17">
        <f>SUM($H$2:H401)</f>
        <v>16443300</v>
      </c>
    </row>
    <row r="402" spans="1:19" x14ac:dyDescent="0.2">
      <c r="A402" s="10" t="s">
        <v>1394</v>
      </c>
      <c r="B402" s="11" t="s">
        <v>1862</v>
      </c>
      <c r="C402" s="11">
        <v>1</v>
      </c>
      <c r="D402" s="20" t="s">
        <v>1861</v>
      </c>
      <c r="E402" s="11" t="s">
        <v>1860</v>
      </c>
      <c r="F402" s="11" t="s">
        <v>3</v>
      </c>
      <c r="G402" s="11" t="s">
        <v>3051</v>
      </c>
      <c r="H402" s="13">
        <v>40000</v>
      </c>
      <c r="I402" s="11">
        <v>1998</v>
      </c>
      <c r="J402" s="14">
        <v>42909</v>
      </c>
      <c r="K402" s="11" t="s">
        <v>2</v>
      </c>
      <c r="L402" s="11">
        <v>8</v>
      </c>
      <c r="M402" s="11" t="s">
        <v>0</v>
      </c>
      <c r="N402" s="11">
        <v>2010</v>
      </c>
      <c r="O402" s="15">
        <v>1</v>
      </c>
      <c r="P402" s="14">
        <v>6447</v>
      </c>
      <c r="Q402" s="11">
        <v>0.16120000000000001</v>
      </c>
      <c r="R402" s="16">
        <v>464</v>
      </c>
      <c r="S402" s="17">
        <f>SUM($H$2:H402)</f>
        <v>16483300</v>
      </c>
    </row>
    <row r="403" spans="1:19" x14ac:dyDescent="0.2">
      <c r="A403" s="10" t="s">
        <v>1394</v>
      </c>
      <c r="B403" s="11" t="s">
        <v>1838</v>
      </c>
      <c r="C403" s="11">
        <v>2</v>
      </c>
      <c r="D403" s="20" t="s">
        <v>1867</v>
      </c>
      <c r="E403" s="11" t="s">
        <v>1866</v>
      </c>
      <c r="F403" s="11" t="s">
        <v>3</v>
      </c>
      <c r="G403" s="11" t="s">
        <v>3051</v>
      </c>
      <c r="H403" s="13">
        <v>50000</v>
      </c>
      <c r="I403" s="11">
        <v>2006</v>
      </c>
      <c r="J403" s="14">
        <v>91207</v>
      </c>
      <c r="K403" s="11" t="s">
        <v>2</v>
      </c>
      <c r="L403" s="11">
        <v>8</v>
      </c>
      <c r="M403" s="11" t="s">
        <v>0</v>
      </c>
      <c r="N403" s="11">
        <v>2013</v>
      </c>
      <c r="O403" s="15">
        <v>0.9</v>
      </c>
      <c r="P403" s="14">
        <v>7303</v>
      </c>
      <c r="Q403" s="11">
        <v>0.14610000000000001</v>
      </c>
      <c r="R403" s="16">
        <v>465</v>
      </c>
      <c r="S403" s="17">
        <f>SUM($H$2:H403)</f>
        <v>16533300</v>
      </c>
    </row>
    <row r="404" spans="1:19" x14ac:dyDescent="0.2">
      <c r="A404" s="10" t="s">
        <v>1394</v>
      </c>
      <c r="B404" s="11" t="s">
        <v>1859</v>
      </c>
      <c r="C404" s="11">
        <v>1</v>
      </c>
      <c r="D404" s="20" t="s">
        <v>1858</v>
      </c>
      <c r="E404" s="11" t="s">
        <v>1857</v>
      </c>
      <c r="F404" s="11" t="s">
        <v>3</v>
      </c>
      <c r="G404" s="11" t="s">
        <v>3051</v>
      </c>
      <c r="H404" s="13">
        <v>40000</v>
      </c>
      <c r="I404" s="11">
        <v>2006</v>
      </c>
      <c r="J404" s="14">
        <v>74839</v>
      </c>
      <c r="K404" s="11" t="s">
        <v>2</v>
      </c>
      <c r="L404" s="11">
        <v>8</v>
      </c>
      <c r="M404" s="11" t="s">
        <v>0</v>
      </c>
      <c r="N404" s="11">
        <v>2010</v>
      </c>
      <c r="O404" s="15">
        <v>1</v>
      </c>
      <c r="P404" s="14">
        <v>6385</v>
      </c>
      <c r="Q404" s="11">
        <v>0.15959999999999999</v>
      </c>
      <c r="R404" s="16">
        <v>466</v>
      </c>
      <c r="S404" s="17">
        <f>SUM($H$2:H404)</f>
        <v>16573300</v>
      </c>
    </row>
    <row r="405" spans="1:19" x14ac:dyDescent="0.2">
      <c r="A405" s="10" t="s">
        <v>1394</v>
      </c>
      <c r="B405" s="11" t="s">
        <v>1853</v>
      </c>
      <c r="C405" s="11">
        <v>1</v>
      </c>
      <c r="D405" s="20" t="s">
        <v>1852</v>
      </c>
      <c r="E405" s="11" t="s">
        <v>1851</v>
      </c>
      <c r="F405" s="11" t="s">
        <v>3</v>
      </c>
      <c r="G405" s="11" t="s">
        <v>3051</v>
      </c>
      <c r="H405" s="13">
        <v>40000</v>
      </c>
      <c r="I405" s="11">
        <v>2005</v>
      </c>
      <c r="J405" s="14">
        <v>73903</v>
      </c>
      <c r="K405" s="11" t="s">
        <v>2</v>
      </c>
      <c r="L405" s="11">
        <v>8</v>
      </c>
      <c r="M405" s="11" t="s">
        <v>0</v>
      </c>
      <c r="N405" s="11">
        <v>2010</v>
      </c>
      <c r="O405" s="15">
        <v>1</v>
      </c>
      <c r="P405" s="14">
        <v>6384</v>
      </c>
      <c r="Q405" s="11">
        <v>0.15959999999999999</v>
      </c>
      <c r="R405" s="16">
        <v>467</v>
      </c>
      <c r="S405" s="17">
        <f>SUM($H$2:H405)</f>
        <v>16613300</v>
      </c>
    </row>
    <row r="406" spans="1:19" x14ac:dyDescent="0.2">
      <c r="A406" s="10" t="s">
        <v>1394</v>
      </c>
      <c r="B406" s="11" t="s">
        <v>1850</v>
      </c>
      <c r="C406" s="11">
        <v>2</v>
      </c>
      <c r="D406" s="20" t="s">
        <v>1849</v>
      </c>
      <c r="E406" s="11" t="s">
        <v>1848</v>
      </c>
      <c r="F406" s="11" t="s">
        <v>3</v>
      </c>
      <c r="G406" s="11" t="s">
        <v>3051</v>
      </c>
      <c r="H406" s="13">
        <v>40000</v>
      </c>
      <c r="I406" s="11">
        <v>1996</v>
      </c>
      <c r="J406" s="14">
        <v>42939</v>
      </c>
      <c r="K406" s="11" t="s">
        <v>2</v>
      </c>
      <c r="L406" s="11">
        <v>8</v>
      </c>
      <c r="M406" s="11" t="s">
        <v>0</v>
      </c>
      <c r="N406" s="11">
        <v>2010</v>
      </c>
      <c r="O406" s="15">
        <v>1</v>
      </c>
      <c r="P406" s="14">
        <v>6382</v>
      </c>
      <c r="Q406" s="11">
        <v>0.15959999999999999</v>
      </c>
      <c r="R406" s="16">
        <v>468</v>
      </c>
      <c r="S406" s="17">
        <f>SUM($H$2:H406)</f>
        <v>16653300</v>
      </c>
    </row>
    <row r="407" spans="1:19" x14ac:dyDescent="0.2">
      <c r="A407" s="10" t="s">
        <v>1394</v>
      </c>
      <c r="B407" s="11" t="s">
        <v>1791</v>
      </c>
      <c r="C407" s="11">
        <v>1</v>
      </c>
      <c r="D407" s="20" t="s">
        <v>1790</v>
      </c>
      <c r="E407" s="11" t="s">
        <v>1789</v>
      </c>
      <c r="F407" s="11" t="s">
        <v>3</v>
      </c>
      <c r="G407" s="11" t="s">
        <v>3051</v>
      </c>
      <c r="H407" s="13">
        <v>40000</v>
      </c>
      <c r="I407" s="11">
        <v>2004</v>
      </c>
      <c r="J407" s="14">
        <v>65066</v>
      </c>
      <c r="K407" s="11" t="s">
        <v>2</v>
      </c>
      <c r="L407" s="11">
        <v>8</v>
      </c>
      <c r="M407" s="11" t="s">
        <v>0</v>
      </c>
      <c r="N407" s="11">
        <v>2010</v>
      </c>
      <c r="O407" s="15">
        <v>1</v>
      </c>
      <c r="P407" s="14">
        <v>6379</v>
      </c>
      <c r="Q407" s="11">
        <v>0.1595</v>
      </c>
      <c r="R407" s="16">
        <v>469</v>
      </c>
      <c r="S407" s="17">
        <f>SUM($H$2:H407)</f>
        <v>16693300</v>
      </c>
    </row>
    <row r="408" spans="1:19" x14ac:dyDescent="0.2">
      <c r="A408" s="10" t="s">
        <v>1394</v>
      </c>
      <c r="B408" s="11" t="s">
        <v>1856</v>
      </c>
      <c r="C408" s="11">
        <v>3</v>
      </c>
      <c r="D408" s="20" t="s">
        <v>1855</v>
      </c>
      <c r="E408" s="11" t="s">
        <v>1854</v>
      </c>
      <c r="F408" s="11" t="s">
        <v>3</v>
      </c>
      <c r="G408" s="11" t="s">
        <v>3051</v>
      </c>
      <c r="H408" s="13">
        <v>35000</v>
      </c>
      <c r="I408" s="11">
        <v>1993</v>
      </c>
      <c r="J408" s="14">
        <v>42819</v>
      </c>
      <c r="K408" s="11" t="s">
        <v>59</v>
      </c>
      <c r="L408" s="11">
        <v>7</v>
      </c>
      <c r="M408" s="11" t="s">
        <v>0</v>
      </c>
      <c r="N408" s="11">
        <v>2013</v>
      </c>
      <c r="O408" s="15">
        <v>0.9</v>
      </c>
      <c r="P408" s="14">
        <v>5877</v>
      </c>
      <c r="Q408" s="11">
        <v>0.16789999999999999</v>
      </c>
      <c r="R408" s="16">
        <v>470</v>
      </c>
      <c r="S408" s="17">
        <f>SUM($H$2:H408)</f>
        <v>16728300</v>
      </c>
    </row>
    <row r="409" spans="1:19" x14ac:dyDescent="0.2">
      <c r="A409" s="19" t="s">
        <v>1237</v>
      </c>
      <c r="B409" s="20" t="s">
        <v>1847</v>
      </c>
      <c r="C409" s="20">
        <v>2</v>
      </c>
      <c r="D409" s="20" t="s">
        <v>1846</v>
      </c>
      <c r="E409" s="20" t="s">
        <v>1845</v>
      </c>
      <c r="F409" s="20" t="s">
        <v>3</v>
      </c>
      <c r="G409" s="20" t="s">
        <v>1</v>
      </c>
      <c r="H409" s="21">
        <v>40000</v>
      </c>
      <c r="I409" s="20">
        <v>1996</v>
      </c>
      <c r="J409" s="22">
        <v>42374</v>
      </c>
      <c r="K409" s="20" t="s">
        <v>2</v>
      </c>
      <c r="L409" s="20">
        <v>8</v>
      </c>
      <c r="M409" s="20" t="s">
        <v>0</v>
      </c>
      <c r="N409" s="20">
        <v>2010</v>
      </c>
      <c r="O409" s="23">
        <v>1</v>
      </c>
      <c r="P409" s="22">
        <v>6298</v>
      </c>
      <c r="Q409" s="20">
        <v>0.1575</v>
      </c>
      <c r="R409" s="24">
        <v>472</v>
      </c>
      <c r="S409" s="17">
        <f>SUM($H$2:H409)</f>
        <v>16768300</v>
      </c>
    </row>
    <row r="410" spans="1:19" x14ac:dyDescent="0.2">
      <c r="A410" s="10" t="s">
        <v>1394</v>
      </c>
      <c r="B410" s="11" t="s">
        <v>1841</v>
      </c>
      <c r="C410" s="11">
        <v>1</v>
      </c>
      <c r="D410" s="20" t="s">
        <v>1840</v>
      </c>
      <c r="E410" s="11" t="s">
        <v>1839</v>
      </c>
      <c r="F410" s="11" t="s">
        <v>3</v>
      </c>
      <c r="G410" s="11" t="s">
        <v>3051</v>
      </c>
      <c r="H410" s="13">
        <v>40000</v>
      </c>
      <c r="I410" s="11">
        <v>1992</v>
      </c>
      <c r="J410" s="14">
        <v>33505</v>
      </c>
      <c r="K410" s="11" t="s">
        <v>2</v>
      </c>
      <c r="L410" s="11">
        <v>8</v>
      </c>
      <c r="M410" s="11" t="s">
        <v>0</v>
      </c>
      <c r="N410" s="11">
        <v>2010</v>
      </c>
      <c r="O410" s="15">
        <v>1</v>
      </c>
      <c r="P410" s="14">
        <v>6278</v>
      </c>
      <c r="Q410" s="11">
        <v>0.15690000000000001</v>
      </c>
      <c r="R410" s="16">
        <v>473</v>
      </c>
      <c r="S410" s="17">
        <f>SUM($H$2:H410)</f>
        <v>16808300</v>
      </c>
    </row>
    <row r="411" spans="1:19" x14ac:dyDescent="0.2">
      <c r="A411" s="10" t="s">
        <v>1394</v>
      </c>
      <c r="B411" s="11" t="s">
        <v>1844</v>
      </c>
      <c r="C411" s="11">
        <v>1</v>
      </c>
      <c r="D411" s="20" t="s">
        <v>1843</v>
      </c>
      <c r="E411" s="11" t="s">
        <v>1842</v>
      </c>
      <c r="F411" s="11" t="s">
        <v>3</v>
      </c>
      <c r="G411" s="11" t="s">
        <v>3051</v>
      </c>
      <c r="H411" s="13">
        <v>35000</v>
      </c>
      <c r="I411" s="11">
        <v>1988</v>
      </c>
      <c r="J411" s="14">
        <v>50398</v>
      </c>
      <c r="K411" s="11" t="s">
        <v>2</v>
      </c>
      <c r="L411" s="11">
        <v>7</v>
      </c>
      <c r="M411" s="11" t="s">
        <v>0</v>
      </c>
      <c r="N411" s="11">
        <v>2010</v>
      </c>
      <c r="O411" s="15">
        <v>1</v>
      </c>
      <c r="P411" s="14">
        <v>5823</v>
      </c>
      <c r="Q411" s="11">
        <v>0.16639999999999999</v>
      </c>
      <c r="R411" s="16">
        <v>474</v>
      </c>
      <c r="S411" s="17">
        <f>SUM($H$2:H411)</f>
        <v>16843300</v>
      </c>
    </row>
    <row r="412" spans="1:19" x14ac:dyDescent="0.2">
      <c r="A412" s="10" t="s">
        <v>1394</v>
      </c>
      <c r="B412" s="11" t="s">
        <v>1777</v>
      </c>
      <c r="C412" s="11">
        <v>1</v>
      </c>
      <c r="D412" s="20" t="s">
        <v>1776</v>
      </c>
      <c r="E412" s="11" t="s">
        <v>1775</v>
      </c>
      <c r="F412" s="11" t="s">
        <v>3</v>
      </c>
      <c r="G412" s="11" t="s">
        <v>3051</v>
      </c>
      <c r="H412" s="13">
        <v>40000</v>
      </c>
      <c r="I412" s="11">
        <v>2000</v>
      </c>
      <c r="J412" s="14">
        <v>29044</v>
      </c>
      <c r="K412" s="11" t="s">
        <v>2</v>
      </c>
      <c r="L412" s="11">
        <v>8</v>
      </c>
      <c r="M412" s="11" t="s">
        <v>0</v>
      </c>
      <c r="N412" s="11">
        <v>2010</v>
      </c>
      <c r="O412" s="15">
        <v>1</v>
      </c>
      <c r="P412" s="14">
        <v>6276</v>
      </c>
      <c r="Q412" s="11">
        <v>0.15690000000000001</v>
      </c>
      <c r="R412" s="16">
        <v>475</v>
      </c>
      <c r="S412" s="17">
        <f>SUM($H$2:H412)</f>
        <v>16883300</v>
      </c>
    </row>
    <row r="413" spans="1:19" x14ac:dyDescent="0.2">
      <c r="A413" s="10" t="s">
        <v>1394</v>
      </c>
      <c r="B413" s="11" t="s">
        <v>1511</v>
      </c>
      <c r="C413" s="11">
        <v>1</v>
      </c>
      <c r="D413" s="11" t="s">
        <v>1510</v>
      </c>
      <c r="E413" s="11" t="s">
        <v>1509</v>
      </c>
      <c r="F413" s="11" t="s">
        <v>3</v>
      </c>
      <c r="G413" s="11" t="s">
        <v>3051</v>
      </c>
      <c r="H413" s="13">
        <v>35000</v>
      </c>
      <c r="I413" s="11">
        <v>2003</v>
      </c>
      <c r="J413" s="14">
        <v>45041</v>
      </c>
      <c r="K413" s="11" t="s">
        <v>2</v>
      </c>
      <c r="L413" s="11">
        <v>7</v>
      </c>
      <c r="M413" s="11" t="s">
        <v>0</v>
      </c>
      <c r="N413" s="11">
        <v>2013</v>
      </c>
      <c r="O413" s="15">
        <v>1</v>
      </c>
      <c r="P413" s="14">
        <v>5781</v>
      </c>
      <c r="Q413" s="11">
        <v>0.16520000000000001</v>
      </c>
      <c r="R413" s="16">
        <v>476</v>
      </c>
      <c r="S413" s="17">
        <f>SUM($H$2:H413)</f>
        <v>16918300</v>
      </c>
    </row>
    <row r="414" spans="1:19" x14ac:dyDescent="0.2">
      <c r="A414" s="10" t="s">
        <v>1394</v>
      </c>
      <c r="B414" s="11" t="s">
        <v>1835</v>
      </c>
      <c r="C414" s="11">
        <v>1</v>
      </c>
      <c r="D414" s="20" t="s">
        <v>1834</v>
      </c>
      <c r="E414" s="11" t="s">
        <v>1833</v>
      </c>
      <c r="F414" s="11" t="s">
        <v>3</v>
      </c>
      <c r="G414" s="11" t="s">
        <v>3051</v>
      </c>
      <c r="H414" s="13">
        <v>40000</v>
      </c>
      <c r="I414" s="11">
        <v>2006</v>
      </c>
      <c r="J414" s="14">
        <v>73260</v>
      </c>
      <c r="K414" s="11" t="s">
        <v>2</v>
      </c>
      <c r="L414" s="11">
        <v>8</v>
      </c>
      <c r="M414" s="11" t="s">
        <v>0</v>
      </c>
      <c r="N414" s="11">
        <v>2010</v>
      </c>
      <c r="O414" s="15">
        <v>1</v>
      </c>
      <c r="P414" s="14">
        <v>6250</v>
      </c>
      <c r="Q414" s="11">
        <v>0.15629999999999999</v>
      </c>
      <c r="R414" s="16">
        <v>477</v>
      </c>
      <c r="S414" s="17">
        <f>SUM($H$2:H414)</f>
        <v>16958300</v>
      </c>
    </row>
    <row r="415" spans="1:19" x14ac:dyDescent="0.2">
      <c r="A415" s="10" t="s">
        <v>1394</v>
      </c>
      <c r="B415" s="11" t="s">
        <v>1838</v>
      </c>
      <c r="C415" s="11">
        <v>2</v>
      </c>
      <c r="D415" s="20" t="s">
        <v>1837</v>
      </c>
      <c r="E415" s="11" t="s">
        <v>1836</v>
      </c>
      <c r="F415" s="11" t="s">
        <v>3</v>
      </c>
      <c r="G415" s="11" t="s">
        <v>3051</v>
      </c>
      <c r="H415" s="13">
        <v>50000</v>
      </c>
      <c r="I415" s="11">
        <v>2005</v>
      </c>
      <c r="J415" s="14">
        <v>85893</v>
      </c>
      <c r="K415" s="11" t="s">
        <v>2</v>
      </c>
      <c r="L415" s="11">
        <v>8</v>
      </c>
      <c r="M415" s="11" t="s">
        <v>0</v>
      </c>
      <c r="N415" s="11">
        <v>2013</v>
      </c>
      <c r="O415" s="15">
        <v>0.9</v>
      </c>
      <c r="P415" s="14">
        <v>6961</v>
      </c>
      <c r="Q415" s="11">
        <v>0.13919999999999999</v>
      </c>
      <c r="R415" s="16">
        <v>478</v>
      </c>
      <c r="S415" s="17">
        <f>SUM($H$2:H415)</f>
        <v>17008300</v>
      </c>
    </row>
    <row r="416" spans="1:19" x14ac:dyDescent="0.2">
      <c r="A416" s="10" t="s">
        <v>1394</v>
      </c>
      <c r="B416" s="11" t="s">
        <v>1829</v>
      </c>
      <c r="C416" s="11">
        <v>2</v>
      </c>
      <c r="D416" s="20" t="s">
        <v>1828</v>
      </c>
      <c r="E416" s="11" t="s">
        <v>1827</v>
      </c>
      <c r="F416" s="11" t="s">
        <v>3</v>
      </c>
      <c r="G416" s="11" t="s">
        <v>3051</v>
      </c>
      <c r="H416" s="13">
        <v>40000</v>
      </c>
      <c r="I416" s="11">
        <v>1989</v>
      </c>
      <c r="J416" s="14">
        <v>39053</v>
      </c>
      <c r="K416" s="11" t="s">
        <v>2</v>
      </c>
      <c r="L416" s="11">
        <v>8</v>
      </c>
      <c r="M416" s="11" t="s">
        <v>0</v>
      </c>
      <c r="N416" s="11">
        <v>2010</v>
      </c>
      <c r="O416" s="15">
        <v>1</v>
      </c>
      <c r="P416" s="14">
        <v>6198</v>
      </c>
      <c r="Q416" s="11">
        <v>0.155</v>
      </c>
      <c r="R416" s="16">
        <v>479</v>
      </c>
      <c r="S416" s="17">
        <f>SUM($H$2:H416)</f>
        <v>17048300</v>
      </c>
    </row>
    <row r="417" spans="1:19" x14ac:dyDescent="0.2">
      <c r="A417" s="10" t="s">
        <v>1394</v>
      </c>
      <c r="B417" s="11" t="s">
        <v>1826</v>
      </c>
      <c r="C417" s="11">
        <v>1</v>
      </c>
      <c r="D417" s="20" t="s">
        <v>1825</v>
      </c>
      <c r="E417" s="11" t="s">
        <v>1824</v>
      </c>
      <c r="F417" s="11" t="s">
        <v>3</v>
      </c>
      <c r="G417" s="11" t="s">
        <v>3051</v>
      </c>
      <c r="H417" s="13">
        <v>50000</v>
      </c>
      <c r="I417" s="11">
        <v>2004</v>
      </c>
      <c r="J417" s="14">
        <v>76251</v>
      </c>
      <c r="K417" s="11" t="s">
        <v>2</v>
      </c>
      <c r="L417" s="11">
        <v>8</v>
      </c>
      <c r="M417" s="11" t="s">
        <v>0</v>
      </c>
      <c r="N417" s="11">
        <v>2013</v>
      </c>
      <c r="O417" s="15">
        <v>1</v>
      </c>
      <c r="P417" s="14">
        <v>6888</v>
      </c>
      <c r="Q417" s="11">
        <v>0.13780000000000001</v>
      </c>
      <c r="R417" s="16">
        <v>480</v>
      </c>
      <c r="S417" s="17">
        <f>SUM($H$2:H417)</f>
        <v>17098300</v>
      </c>
    </row>
    <row r="418" spans="1:19" x14ac:dyDescent="0.2">
      <c r="A418" s="10" t="s">
        <v>1394</v>
      </c>
      <c r="B418" s="11" t="s">
        <v>1823</v>
      </c>
      <c r="C418" s="11">
        <v>1</v>
      </c>
      <c r="D418" s="20" t="s">
        <v>1822</v>
      </c>
      <c r="E418" s="11" t="s">
        <v>1821</v>
      </c>
      <c r="F418" s="11" t="s">
        <v>3</v>
      </c>
      <c r="G418" s="11" t="s">
        <v>3051</v>
      </c>
      <c r="H418" s="13">
        <v>40000</v>
      </c>
      <c r="I418" s="11">
        <v>1997</v>
      </c>
      <c r="J418" s="14">
        <v>41276</v>
      </c>
      <c r="K418" s="11" t="s">
        <v>2</v>
      </c>
      <c r="L418" s="11">
        <v>8</v>
      </c>
      <c r="M418" s="11" t="s">
        <v>0</v>
      </c>
      <c r="N418" s="11">
        <v>2010</v>
      </c>
      <c r="O418" s="15">
        <v>1</v>
      </c>
      <c r="P418" s="14">
        <v>6135</v>
      </c>
      <c r="Q418" s="11">
        <v>0.15340000000000001</v>
      </c>
      <c r="R418" s="16">
        <v>481</v>
      </c>
      <c r="S418" s="17">
        <f>SUM($H$2:H418)</f>
        <v>17138300</v>
      </c>
    </row>
    <row r="419" spans="1:19" x14ac:dyDescent="0.2">
      <c r="A419" s="10" t="s">
        <v>1394</v>
      </c>
      <c r="B419" s="11" t="s">
        <v>1820</v>
      </c>
      <c r="C419" s="11">
        <v>1</v>
      </c>
      <c r="D419" s="20" t="s">
        <v>1819</v>
      </c>
      <c r="E419" s="11" t="s">
        <v>1818</v>
      </c>
      <c r="F419" s="11" t="s">
        <v>3</v>
      </c>
      <c r="G419" s="11" t="s">
        <v>3051</v>
      </c>
      <c r="H419" s="13">
        <v>40000</v>
      </c>
      <c r="I419" s="11">
        <v>1999</v>
      </c>
      <c r="J419" s="14">
        <v>32032</v>
      </c>
      <c r="K419" s="11" t="s">
        <v>2</v>
      </c>
      <c r="L419" s="11">
        <v>8</v>
      </c>
      <c r="M419" s="11" t="s">
        <v>0</v>
      </c>
      <c r="N419" s="11">
        <v>2010</v>
      </c>
      <c r="O419" s="15">
        <v>1</v>
      </c>
      <c r="P419" s="14">
        <v>6134</v>
      </c>
      <c r="Q419" s="11">
        <v>0.15329999999999999</v>
      </c>
      <c r="R419" s="16">
        <v>482</v>
      </c>
      <c r="S419" s="17">
        <f>SUM($H$2:H419)</f>
        <v>17178300</v>
      </c>
    </row>
    <row r="420" spans="1:19" x14ac:dyDescent="0.2">
      <c r="A420" s="10" t="s">
        <v>1394</v>
      </c>
      <c r="B420" s="11" t="s">
        <v>1817</v>
      </c>
      <c r="C420" s="11">
        <v>1</v>
      </c>
      <c r="D420" s="20" t="s">
        <v>1816</v>
      </c>
      <c r="E420" s="11" t="s">
        <v>1815</v>
      </c>
      <c r="F420" s="11" t="s">
        <v>3</v>
      </c>
      <c r="G420" s="11" t="s">
        <v>3051</v>
      </c>
      <c r="H420" s="13">
        <v>40000</v>
      </c>
      <c r="I420" s="11">
        <v>1999</v>
      </c>
      <c r="J420" s="14">
        <v>31845</v>
      </c>
      <c r="K420" s="11" t="s">
        <v>2</v>
      </c>
      <c r="L420" s="11">
        <v>8</v>
      </c>
      <c r="M420" s="11" t="s">
        <v>0</v>
      </c>
      <c r="N420" s="11">
        <v>2010</v>
      </c>
      <c r="O420" s="15">
        <v>1</v>
      </c>
      <c r="P420" s="14">
        <v>6098</v>
      </c>
      <c r="Q420" s="11">
        <v>0.1525</v>
      </c>
      <c r="R420" s="16">
        <v>483</v>
      </c>
      <c r="S420" s="17">
        <f>SUM($H$2:H420)</f>
        <v>17218300</v>
      </c>
    </row>
    <row r="421" spans="1:19" x14ac:dyDescent="0.2">
      <c r="A421" s="10" t="s">
        <v>1394</v>
      </c>
      <c r="B421" s="11" t="s">
        <v>1814</v>
      </c>
      <c r="C421" s="11">
        <v>1</v>
      </c>
      <c r="D421" s="20" t="s">
        <v>1813</v>
      </c>
      <c r="E421" s="11" t="s">
        <v>1812</v>
      </c>
      <c r="F421" s="11" t="s">
        <v>3</v>
      </c>
      <c r="G421" s="11" t="s">
        <v>3051</v>
      </c>
      <c r="H421" s="13">
        <v>40000</v>
      </c>
      <c r="I421" s="11">
        <v>2004</v>
      </c>
      <c r="J421" s="14">
        <v>77627</v>
      </c>
      <c r="K421" s="11" t="s">
        <v>2</v>
      </c>
      <c r="L421" s="11">
        <v>8</v>
      </c>
      <c r="M421" s="11" t="s">
        <v>0</v>
      </c>
      <c r="N421" s="11">
        <v>2010</v>
      </c>
      <c r="O421" s="15">
        <v>0.9</v>
      </c>
      <c r="P421" s="14">
        <v>6056</v>
      </c>
      <c r="Q421" s="11">
        <v>0.15140000000000001</v>
      </c>
      <c r="R421" s="16">
        <v>485</v>
      </c>
      <c r="S421" s="17">
        <f>SUM($H$2:H421)</f>
        <v>17258300</v>
      </c>
    </row>
    <row r="422" spans="1:19" x14ac:dyDescent="0.2">
      <c r="A422" s="10" t="s">
        <v>1394</v>
      </c>
      <c r="B422" s="11" t="s">
        <v>1811</v>
      </c>
      <c r="C422" s="11">
        <v>1</v>
      </c>
      <c r="D422" s="20" t="s">
        <v>1810</v>
      </c>
      <c r="E422" s="11" t="s">
        <v>1809</v>
      </c>
      <c r="F422" s="11" t="s">
        <v>3</v>
      </c>
      <c r="G422" s="11" t="s">
        <v>3051</v>
      </c>
      <c r="H422" s="13">
        <v>50000</v>
      </c>
      <c r="I422" s="11">
        <v>2004</v>
      </c>
      <c r="J422" s="14">
        <v>74356</v>
      </c>
      <c r="K422" s="11" t="s">
        <v>2</v>
      </c>
      <c r="L422" s="11">
        <v>8</v>
      </c>
      <c r="M422" s="11" t="s">
        <v>0</v>
      </c>
      <c r="N422" s="11">
        <v>2013</v>
      </c>
      <c r="O422" s="15">
        <v>1</v>
      </c>
      <c r="P422" s="14">
        <v>6717</v>
      </c>
      <c r="Q422" s="11">
        <v>0.1343</v>
      </c>
      <c r="R422" s="16">
        <v>486</v>
      </c>
      <c r="S422" s="17">
        <f>SUM($H$2:H422)</f>
        <v>17308300</v>
      </c>
    </row>
    <row r="423" spans="1:19" x14ac:dyDescent="0.2">
      <c r="A423" s="10" t="s">
        <v>1394</v>
      </c>
      <c r="B423" s="11" t="s">
        <v>1684</v>
      </c>
      <c r="C423" s="11">
        <v>1</v>
      </c>
      <c r="D423" s="20" t="s">
        <v>1683</v>
      </c>
      <c r="E423" s="11" t="s">
        <v>1682</v>
      </c>
      <c r="F423" s="11" t="s">
        <v>3</v>
      </c>
      <c r="G423" s="11" t="s">
        <v>3051</v>
      </c>
      <c r="H423" s="13">
        <v>40000</v>
      </c>
      <c r="I423" s="11">
        <v>1998</v>
      </c>
      <c r="J423" s="14">
        <v>34884</v>
      </c>
      <c r="K423" s="11" t="s">
        <v>2</v>
      </c>
      <c r="L423" s="11">
        <v>8</v>
      </c>
      <c r="M423" s="11" t="s">
        <v>0</v>
      </c>
      <c r="N423" s="11">
        <v>2010</v>
      </c>
      <c r="O423" s="15">
        <v>0.9</v>
      </c>
      <c r="P423" s="14">
        <v>5926</v>
      </c>
      <c r="Q423" s="11">
        <v>0.1482</v>
      </c>
      <c r="R423" s="16">
        <v>487</v>
      </c>
      <c r="S423" s="17">
        <f>SUM($H$2:H423)</f>
        <v>17348300</v>
      </c>
    </row>
    <row r="424" spans="1:19" x14ac:dyDescent="0.2">
      <c r="A424" s="10" t="s">
        <v>1394</v>
      </c>
      <c r="B424" s="11" t="s">
        <v>1595</v>
      </c>
      <c r="C424" s="11">
        <v>3</v>
      </c>
      <c r="D424" s="20" t="s">
        <v>1808</v>
      </c>
      <c r="E424" s="11" t="s">
        <v>1807</v>
      </c>
      <c r="F424" s="11" t="s">
        <v>3</v>
      </c>
      <c r="G424" s="11" t="s">
        <v>3051</v>
      </c>
      <c r="H424" s="13">
        <v>40000</v>
      </c>
      <c r="I424" s="11">
        <v>2002</v>
      </c>
      <c r="J424" s="14">
        <v>27199</v>
      </c>
      <c r="K424" s="11" t="s">
        <v>2</v>
      </c>
      <c r="L424" s="11">
        <v>8</v>
      </c>
      <c r="M424" s="11" t="s">
        <v>0</v>
      </c>
      <c r="N424" s="11">
        <v>2010</v>
      </c>
      <c r="O424" s="15">
        <v>1</v>
      </c>
      <c r="P424" s="14">
        <v>5906</v>
      </c>
      <c r="Q424" s="11">
        <v>0.1477</v>
      </c>
      <c r="R424" s="16">
        <v>489</v>
      </c>
      <c r="S424" s="17">
        <f>SUM($H$2:H424)</f>
        <v>17388300</v>
      </c>
    </row>
    <row r="425" spans="1:19" x14ac:dyDescent="0.2">
      <c r="A425" s="10" t="s">
        <v>1394</v>
      </c>
      <c r="B425" s="11" t="s">
        <v>1806</v>
      </c>
      <c r="C425" s="11">
        <v>1</v>
      </c>
      <c r="D425" s="20" t="s">
        <v>1805</v>
      </c>
      <c r="E425" s="11" t="s">
        <v>1804</v>
      </c>
      <c r="F425" s="11" t="s">
        <v>3</v>
      </c>
      <c r="G425" s="11" t="s">
        <v>3051</v>
      </c>
      <c r="H425" s="13">
        <v>40000</v>
      </c>
      <c r="I425" s="11">
        <v>2003</v>
      </c>
      <c r="J425" s="14">
        <v>75597</v>
      </c>
      <c r="K425" s="11" t="s">
        <v>2</v>
      </c>
      <c r="L425" s="11">
        <v>8</v>
      </c>
      <c r="M425" s="11" t="s">
        <v>0</v>
      </c>
      <c r="N425" s="11">
        <v>2010</v>
      </c>
      <c r="O425" s="15">
        <v>0.9</v>
      </c>
      <c r="P425" s="14">
        <v>5898</v>
      </c>
      <c r="Q425" s="11">
        <v>0.1474</v>
      </c>
      <c r="R425" s="16">
        <v>493</v>
      </c>
      <c r="S425" s="17">
        <f>SUM($H$2:H425)</f>
        <v>17428300</v>
      </c>
    </row>
    <row r="426" spans="1:19" x14ac:dyDescent="0.2">
      <c r="A426" s="19" t="s">
        <v>1237</v>
      </c>
      <c r="B426" s="20" t="s">
        <v>1803</v>
      </c>
      <c r="C426" s="20">
        <v>1</v>
      </c>
      <c r="D426" s="20" t="s">
        <v>1802</v>
      </c>
      <c r="E426" s="20" t="s">
        <v>1801</v>
      </c>
      <c r="F426" s="20" t="s">
        <v>3</v>
      </c>
      <c r="G426" s="20" t="s">
        <v>1</v>
      </c>
      <c r="H426" s="21">
        <v>34700</v>
      </c>
      <c r="I426" s="20">
        <v>2000</v>
      </c>
      <c r="J426" s="22">
        <v>52177</v>
      </c>
      <c r="K426" s="20" t="s">
        <v>2</v>
      </c>
      <c r="L426" s="20">
        <v>7</v>
      </c>
      <c r="M426" s="20" t="s">
        <v>0</v>
      </c>
      <c r="N426" s="20">
        <v>2010</v>
      </c>
      <c r="O426" s="23">
        <v>0.9</v>
      </c>
      <c r="P426" s="22">
        <v>5409</v>
      </c>
      <c r="Q426" s="20">
        <v>0.15590000000000001</v>
      </c>
      <c r="R426" s="24">
        <v>494</v>
      </c>
      <c r="S426" s="17">
        <f>SUM($H$2:H426)</f>
        <v>17463000</v>
      </c>
    </row>
    <row r="427" spans="1:19" x14ac:dyDescent="0.2">
      <c r="A427" s="10" t="s">
        <v>1394</v>
      </c>
      <c r="B427" s="11" t="s">
        <v>1800</v>
      </c>
      <c r="C427" s="11">
        <v>1</v>
      </c>
      <c r="D427" s="20" t="s">
        <v>1799</v>
      </c>
      <c r="E427" s="11" t="s">
        <v>1798</v>
      </c>
      <c r="F427" s="11" t="s">
        <v>3</v>
      </c>
      <c r="G427" s="11" t="s">
        <v>3051</v>
      </c>
      <c r="H427" s="13">
        <v>40000</v>
      </c>
      <c r="I427" s="11">
        <v>2004</v>
      </c>
      <c r="J427" s="14">
        <v>67475</v>
      </c>
      <c r="K427" s="11" t="s">
        <v>2</v>
      </c>
      <c r="L427" s="11">
        <v>8</v>
      </c>
      <c r="M427" s="11" t="s">
        <v>0</v>
      </c>
      <c r="N427" s="11">
        <v>2010</v>
      </c>
      <c r="O427" s="15">
        <v>1</v>
      </c>
      <c r="P427" s="14">
        <v>5849</v>
      </c>
      <c r="Q427" s="11">
        <v>0.1462</v>
      </c>
      <c r="R427" s="16">
        <v>495</v>
      </c>
      <c r="S427" s="17">
        <f>SUM($H$2:H427)</f>
        <v>17503000</v>
      </c>
    </row>
    <row r="428" spans="1:19" x14ac:dyDescent="0.2">
      <c r="A428" s="10" t="s">
        <v>1394</v>
      </c>
      <c r="B428" s="11" t="s">
        <v>1726</v>
      </c>
      <c r="C428" s="11">
        <v>1</v>
      </c>
      <c r="D428" s="20" t="s">
        <v>1725</v>
      </c>
      <c r="E428" s="11" t="s">
        <v>1724</v>
      </c>
      <c r="F428" s="11" t="s">
        <v>3</v>
      </c>
      <c r="G428" s="11" t="s">
        <v>3051</v>
      </c>
      <c r="H428" s="13">
        <v>40000</v>
      </c>
      <c r="I428" s="11">
        <v>1995</v>
      </c>
      <c r="J428" s="14">
        <v>34220</v>
      </c>
      <c r="K428" s="11" t="s">
        <v>2</v>
      </c>
      <c r="L428" s="11">
        <v>8</v>
      </c>
      <c r="M428" s="11" t="s">
        <v>0</v>
      </c>
      <c r="N428" s="11">
        <v>2010</v>
      </c>
      <c r="O428" s="15">
        <v>1</v>
      </c>
      <c r="P428" s="14">
        <v>5833</v>
      </c>
      <c r="Q428" s="11">
        <v>0.14580000000000001</v>
      </c>
      <c r="R428" s="16">
        <v>498</v>
      </c>
      <c r="S428" s="17">
        <f>SUM($H$2:H428)</f>
        <v>17543000</v>
      </c>
    </row>
    <row r="429" spans="1:19" x14ac:dyDescent="0.2">
      <c r="A429" s="10" t="s">
        <v>1394</v>
      </c>
      <c r="B429" s="11" t="s">
        <v>1797</v>
      </c>
      <c r="C429" s="11">
        <v>1</v>
      </c>
      <c r="D429" s="20" t="s">
        <v>1796</v>
      </c>
      <c r="E429" s="11" t="s">
        <v>1795</v>
      </c>
      <c r="F429" s="11" t="s">
        <v>3</v>
      </c>
      <c r="G429" s="11" t="s">
        <v>3051</v>
      </c>
      <c r="H429" s="13">
        <v>40000</v>
      </c>
      <c r="I429" s="11">
        <v>1996</v>
      </c>
      <c r="J429" s="14">
        <v>43185</v>
      </c>
      <c r="K429" s="11" t="s">
        <v>2</v>
      </c>
      <c r="L429" s="11">
        <v>8</v>
      </c>
      <c r="M429" s="11" t="s">
        <v>0</v>
      </c>
      <c r="N429" s="11">
        <v>2010</v>
      </c>
      <c r="O429" s="15">
        <v>0.9</v>
      </c>
      <c r="P429" s="14">
        <v>5777</v>
      </c>
      <c r="Q429" s="11">
        <v>0.1444</v>
      </c>
      <c r="R429" s="16">
        <v>499</v>
      </c>
      <c r="S429" s="17">
        <f>SUM($H$2:H429)</f>
        <v>17583000</v>
      </c>
    </row>
    <row r="430" spans="1:19" x14ac:dyDescent="0.2">
      <c r="A430" s="10" t="s">
        <v>1394</v>
      </c>
      <c r="B430" s="11" t="s">
        <v>1788</v>
      </c>
      <c r="C430" s="11">
        <v>3</v>
      </c>
      <c r="D430" s="20" t="s">
        <v>1787</v>
      </c>
      <c r="E430" s="11" t="s">
        <v>1786</v>
      </c>
      <c r="F430" s="11" t="s">
        <v>3</v>
      </c>
      <c r="G430" s="11" t="s">
        <v>3051</v>
      </c>
      <c r="H430" s="13">
        <v>49850</v>
      </c>
      <c r="I430" s="11">
        <v>1995</v>
      </c>
      <c r="J430" s="14">
        <v>34531</v>
      </c>
      <c r="K430" s="11" t="s">
        <v>2</v>
      </c>
      <c r="L430" s="11">
        <v>8</v>
      </c>
      <c r="M430" s="11" t="s">
        <v>0</v>
      </c>
      <c r="N430" s="11">
        <v>2013</v>
      </c>
      <c r="O430" s="15">
        <v>1</v>
      </c>
      <c r="P430" s="14">
        <v>6349</v>
      </c>
      <c r="Q430" s="11">
        <v>0.12740000000000001</v>
      </c>
      <c r="R430" s="16">
        <v>500</v>
      </c>
      <c r="S430" s="17">
        <f>SUM($H$2:H430)</f>
        <v>17632850</v>
      </c>
    </row>
    <row r="431" spans="1:19" x14ac:dyDescent="0.2">
      <c r="A431" s="10" t="s">
        <v>1394</v>
      </c>
      <c r="B431" s="11" t="s">
        <v>1672</v>
      </c>
      <c r="C431" s="11">
        <v>1</v>
      </c>
      <c r="D431" s="20" t="s">
        <v>1671</v>
      </c>
      <c r="E431" s="11" t="s">
        <v>1670</v>
      </c>
      <c r="F431" s="11" t="s">
        <v>3</v>
      </c>
      <c r="G431" s="11" t="s">
        <v>3051</v>
      </c>
      <c r="H431" s="13">
        <v>40000</v>
      </c>
      <c r="I431" s="11">
        <v>2000</v>
      </c>
      <c r="J431" s="14">
        <v>26672</v>
      </c>
      <c r="K431" s="11" t="s">
        <v>2</v>
      </c>
      <c r="L431" s="11">
        <v>8</v>
      </c>
      <c r="M431" s="11" t="s">
        <v>0</v>
      </c>
      <c r="N431" s="11">
        <v>2010</v>
      </c>
      <c r="O431" s="15">
        <v>0.9</v>
      </c>
      <c r="P431" s="14">
        <v>5764</v>
      </c>
      <c r="Q431" s="11">
        <v>0.14410000000000001</v>
      </c>
      <c r="R431" s="16">
        <v>501</v>
      </c>
      <c r="S431" s="17">
        <f>SUM($H$2:H431)</f>
        <v>17672850</v>
      </c>
    </row>
    <row r="432" spans="1:19" x14ac:dyDescent="0.2">
      <c r="A432" s="10" t="s">
        <v>1394</v>
      </c>
      <c r="B432" s="11" t="s">
        <v>1794</v>
      </c>
      <c r="C432" s="11">
        <v>1</v>
      </c>
      <c r="D432" s="20" t="s">
        <v>1793</v>
      </c>
      <c r="E432" s="11" t="s">
        <v>1792</v>
      </c>
      <c r="F432" s="11" t="s">
        <v>3</v>
      </c>
      <c r="G432" s="11" t="s">
        <v>3051</v>
      </c>
      <c r="H432" s="13">
        <v>40000</v>
      </c>
      <c r="I432" s="11">
        <v>2003</v>
      </c>
      <c r="J432" s="14">
        <v>65296</v>
      </c>
      <c r="K432" s="11" t="s">
        <v>2</v>
      </c>
      <c r="L432" s="11">
        <v>8</v>
      </c>
      <c r="M432" s="11" t="s">
        <v>0</v>
      </c>
      <c r="N432" s="11">
        <v>2010</v>
      </c>
      <c r="O432" s="15">
        <v>1</v>
      </c>
      <c r="P432" s="14">
        <v>5660</v>
      </c>
      <c r="Q432" s="11">
        <v>0.14149999999999999</v>
      </c>
      <c r="R432" s="16">
        <v>503</v>
      </c>
      <c r="S432" s="17">
        <f>SUM($H$2:H432)</f>
        <v>17712850</v>
      </c>
    </row>
    <row r="433" spans="1:19" x14ac:dyDescent="0.2">
      <c r="A433" s="10" t="s">
        <v>1394</v>
      </c>
      <c r="B433" s="11" t="s">
        <v>1782</v>
      </c>
      <c r="C433" s="11">
        <v>3</v>
      </c>
      <c r="D433" s="20" t="s">
        <v>1781</v>
      </c>
      <c r="E433" s="11" t="s">
        <v>1780</v>
      </c>
      <c r="F433" s="11" t="s">
        <v>3</v>
      </c>
      <c r="G433" s="11" t="s">
        <v>3051</v>
      </c>
      <c r="H433" s="13">
        <v>50000</v>
      </c>
      <c r="I433" s="11">
        <v>1989</v>
      </c>
      <c r="J433" s="14">
        <v>24955</v>
      </c>
      <c r="K433" s="11" t="s">
        <v>2</v>
      </c>
      <c r="L433" s="11">
        <v>8</v>
      </c>
      <c r="M433" s="11" t="s">
        <v>0</v>
      </c>
      <c r="N433" s="11">
        <v>2013</v>
      </c>
      <c r="O433" s="15">
        <v>1</v>
      </c>
      <c r="P433" s="14">
        <v>6278</v>
      </c>
      <c r="Q433" s="11">
        <v>0.12559999999999999</v>
      </c>
      <c r="R433" s="16">
        <v>504</v>
      </c>
      <c r="S433" s="17">
        <f>SUM($H$2:H433)</f>
        <v>17762850</v>
      </c>
    </row>
    <row r="434" spans="1:19" x14ac:dyDescent="0.2">
      <c r="A434" s="10" t="s">
        <v>1394</v>
      </c>
      <c r="B434" s="11" t="s">
        <v>1785</v>
      </c>
      <c r="C434" s="11">
        <v>1</v>
      </c>
      <c r="D434" s="20" t="s">
        <v>1784</v>
      </c>
      <c r="E434" s="11" t="s">
        <v>1783</v>
      </c>
      <c r="F434" s="11" t="s">
        <v>3</v>
      </c>
      <c r="G434" s="11" t="s">
        <v>3051</v>
      </c>
      <c r="H434" s="13">
        <v>39800</v>
      </c>
      <c r="I434" s="11">
        <v>2003</v>
      </c>
      <c r="J434" s="14">
        <v>64802</v>
      </c>
      <c r="K434" s="11" t="s">
        <v>2</v>
      </c>
      <c r="L434" s="11">
        <v>8</v>
      </c>
      <c r="M434" s="11" t="s">
        <v>0</v>
      </c>
      <c r="N434" s="11">
        <v>2010</v>
      </c>
      <c r="O434" s="15">
        <v>1</v>
      </c>
      <c r="P434" s="14">
        <v>5617</v>
      </c>
      <c r="Q434" s="11">
        <v>0.1411</v>
      </c>
      <c r="R434" s="16">
        <v>505</v>
      </c>
      <c r="S434" s="17">
        <f>SUM($H$2:H434)</f>
        <v>17802650</v>
      </c>
    </row>
    <row r="435" spans="1:19" x14ac:dyDescent="0.2">
      <c r="A435" s="10" t="s">
        <v>1394</v>
      </c>
      <c r="B435" s="11" t="s">
        <v>1574</v>
      </c>
      <c r="C435" s="11">
        <v>3</v>
      </c>
      <c r="D435" s="20" t="s">
        <v>1779</v>
      </c>
      <c r="E435" s="11" t="s">
        <v>1778</v>
      </c>
      <c r="F435" s="11" t="s">
        <v>3</v>
      </c>
      <c r="G435" s="11" t="s">
        <v>3051</v>
      </c>
      <c r="H435" s="13">
        <v>35000</v>
      </c>
      <c r="I435" s="11">
        <v>1999</v>
      </c>
      <c r="J435" s="14">
        <v>38223</v>
      </c>
      <c r="K435" s="11" t="s">
        <v>2</v>
      </c>
      <c r="L435" s="11">
        <v>7</v>
      </c>
      <c r="M435" s="11" t="s">
        <v>0</v>
      </c>
      <c r="N435" s="11">
        <v>2013</v>
      </c>
      <c r="O435" s="15">
        <v>1</v>
      </c>
      <c r="P435" s="14">
        <v>5184</v>
      </c>
      <c r="Q435" s="11">
        <v>0.14810000000000001</v>
      </c>
      <c r="R435" s="16">
        <v>506</v>
      </c>
      <c r="S435" s="17">
        <f>SUM($H$2:H435)</f>
        <v>17837650</v>
      </c>
    </row>
    <row r="436" spans="1:19" x14ac:dyDescent="0.2">
      <c r="A436" s="10" t="s">
        <v>1394</v>
      </c>
      <c r="B436" s="11" t="s">
        <v>1774</v>
      </c>
      <c r="C436" s="11">
        <v>1</v>
      </c>
      <c r="D436" s="20" t="s">
        <v>1773</v>
      </c>
      <c r="E436" s="11" t="s">
        <v>1772</v>
      </c>
      <c r="F436" s="11" t="s">
        <v>3</v>
      </c>
      <c r="G436" s="11" t="s">
        <v>3051</v>
      </c>
      <c r="H436" s="13">
        <v>40000</v>
      </c>
      <c r="I436" s="11">
        <v>1996</v>
      </c>
      <c r="J436" s="14">
        <v>37234</v>
      </c>
      <c r="K436" s="11" t="s">
        <v>2</v>
      </c>
      <c r="L436" s="11">
        <v>8</v>
      </c>
      <c r="M436" s="11" t="s">
        <v>0</v>
      </c>
      <c r="N436" s="11">
        <v>2010</v>
      </c>
      <c r="O436" s="15">
        <v>1</v>
      </c>
      <c r="P436" s="14">
        <v>5534</v>
      </c>
      <c r="Q436" s="11">
        <v>0.1384</v>
      </c>
      <c r="R436" s="16">
        <v>508</v>
      </c>
      <c r="S436" s="17">
        <f>SUM($H$2:H436)</f>
        <v>17877650</v>
      </c>
    </row>
    <row r="437" spans="1:19" x14ac:dyDescent="0.2">
      <c r="A437" s="10" t="s">
        <v>1394</v>
      </c>
      <c r="B437" s="11" t="s">
        <v>1771</v>
      </c>
      <c r="C437" s="11">
        <v>1</v>
      </c>
      <c r="D437" s="20" t="s">
        <v>1770</v>
      </c>
      <c r="E437" s="11" t="s">
        <v>1769</v>
      </c>
      <c r="F437" s="11" t="s">
        <v>3</v>
      </c>
      <c r="G437" s="11" t="s">
        <v>3051</v>
      </c>
      <c r="H437" s="13">
        <v>40000</v>
      </c>
      <c r="I437" s="11">
        <v>2004</v>
      </c>
      <c r="J437" s="14">
        <v>70834</v>
      </c>
      <c r="K437" s="11" t="s">
        <v>59</v>
      </c>
      <c r="L437" s="11">
        <v>8</v>
      </c>
      <c r="M437" s="11" t="s">
        <v>0</v>
      </c>
      <c r="N437" s="11">
        <v>2010</v>
      </c>
      <c r="O437" s="15">
        <v>0.9</v>
      </c>
      <c r="P437" s="14">
        <v>5526</v>
      </c>
      <c r="Q437" s="11">
        <v>0.1381</v>
      </c>
      <c r="R437" s="16">
        <v>509</v>
      </c>
      <c r="S437" s="17">
        <f>SUM($H$2:H437)</f>
        <v>17917650</v>
      </c>
    </row>
    <row r="438" spans="1:19" x14ac:dyDescent="0.2">
      <c r="A438" s="10" t="s">
        <v>1394</v>
      </c>
      <c r="B438" s="11" t="s">
        <v>1768</v>
      </c>
      <c r="C438" s="11">
        <v>1</v>
      </c>
      <c r="D438" s="20" t="s">
        <v>1767</v>
      </c>
      <c r="E438" s="11" t="s">
        <v>1766</v>
      </c>
      <c r="F438" s="11" t="s">
        <v>3</v>
      </c>
      <c r="G438" s="11" t="s">
        <v>3051</v>
      </c>
      <c r="H438" s="13">
        <v>35000</v>
      </c>
      <c r="I438" s="11">
        <v>1999</v>
      </c>
      <c r="J438" s="14">
        <v>44126</v>
      </c>
      <c r="K438" s="11" t="s">
        <v>2</v>
      </c>
      <c r="L438" s="11">
        <v>7</v>
      </c>
      <c r="M438" s="11" t="s">
        <v>0</v>
      </c>
      <c r="N438" s="11">
        <v>2010</v>
      </c>
      <c r="O438" s="15">
        <v>1</v>
      </c>
      <c r="P438" s="14">
        <v>5117</v>
      </c>
      <c r="Q438" s="11">
        <v>0.1462</v>
      </c>
      <c r="R438" s="16">
        <v>511</v>
      </c>
      <c r="S438" s="17">
        <f>SUM($H$2:H438)</f>
        <v>17952650</v>
      </c>
    </row>
    <row r="439" spans="1:19" x14ac:dyDescent="0.2">
      <c r="A439" s="10" t="s">
        <v>1394</v>
      </c>
      <c r="B439" s="11" t="s">
        <v>1763</v>
      </c>
      <c r="C439" s="11">
        <v>1</v>
      </c>
      <c r="D439" s="20" t="s">
        <v>1762</v>
      </c>
      <c r="E439" s="11" t="s">
        <v>1761</v>
      </c>
      <c r="F439" s="11" t="s">
        <v>3</v>
      </c>
      <c r="G439" s="11" t="s">
        <v>3051</v>
      </c>
      <c r="H439" s="13">
        <v>40000</v>
      </c>
      <c r="I439" s="11">
        <v>2004</v>
      </c>
      <c r="J439" s="14">
        <v>63148</v>
      </c>
      <c r="K439" s="11" t="s">
        <v>2</v>
      </c>
      <c r="L439" s="11">
        <v>8</v>
      </c>
      <c r="M439" s="11" t="s">
        <v>0</v>
      </c>
      <c r="N439" s="11">
        <v>2010</v>
      </c>
      <c r="O439" s="15">
        <v>1</v>
      </c>
      <c r="P439" s="14">
        <v>5474</v>
      </c>
      <c r="Q439" s="11">
        <v>0.1368</v>
      </c>
      <c r="R439" s="16">
        <v>512</v>
      </c>
      <c r="S439" s="17">
        <f>SUM($H$2:H439)</f>
        <v>17992650</v>
      </c>
    </row>
    <row r="440" spans="1:19" x14ac:dyDescent="0.2">
      <c r="A440" s="10" t="s">
        <v>1394</v>
      </c>
      <c r="B440" s="11" t="s">
        <v>1646</v>
      </c>
      <c r="C440" s="11">
        <v>2</v>
      </c>
      <c r="D440" s="20" t="s">
        <v>1765</v>
      </c>
      <c r="E440" s="11" t="s">
        <v>1764</v>
      </c>
      <c r="F440" s="11" t="s">
        <v>3</v>
      </c>
      <c r="G440" s="11" t="s">
        <v>3051</v>
      </c>
      <c r="H440" s="13">
        <v>35000</v>
      </c>
      <c r="I440" s="11">
        <v>2001</v>
      </c>
      <c r="J440" s="14">
        <v>44135</v>
      </c>
      <c r="K440" s="11" t="s">
        <v>2</v>
      </c>
      <c r="L440" s="11">
        <v>7</v>
      </c>
      <c r="M440" s="11" t="s">
        <v>0</v>
      </c>
      <c r="N440" s="11">
        <v>2013</v>
      </c>
      <c r="O440" s="15">
        <v>1</v>
      </c>
      <c r="P440" s="14">
        <v>5077</v>
      </c>
      <c r="Q440" s="11">
        <v>0.14510000000000001</v>
      </c>
      <c r="R440" s="16">
        <v>513</v>
      </c>
      <c r="S440" s="17">
        <f>SUM($H$2:H440)</f>
        <v>18027650</v>
      </c>
    </row>
    <row r="441" spans="1:19" x14ac:dyDescent="0.2">
      <c r="A441" s="10" t="s">
        <v>1394</v>
      </c>
      <c r="B441" s="11" t="s">
        <v>1760</v>
      </c>
      <c r="C441" s="11">
        <v>1</v>
      </c>
      <c r="D441" s="20" t="s">
        <v>1759</v>
      </c>
      <c r="E441" s="11" t="s">
        <v>1758</v>
      </c>
      <c r="F441" s="11" t="s">
        <v>3</v>
      </c>
      <c r="G441" s="11" t="s">
        <v>3051</v>
      </c>
      <c r="H441" s="13">
        <v>50000</v>
      </c>
      <c r="I441" s="11">
        <v>2005</v>
      </c>
      <c r="J441" s="14">
        <v>59027</v>
      </c>
      <c r="K441" s="11" t="s">
        <v>2</v>
      </c>
      <c r="L441" s="11">
        <v>8</v>
      </c>
      <c r="M441" s="11" t="s">
        <v>0</v>
      </c>
      <c r="N441" s="11">
        <v>2013</v>
      </c>
      <c r="O441" s="15">
        <v>1</v>
      </c>
      <c r="P441" s="14">
        <v>5991</v>
      </c>
      <c r="Q441" s="11">
        <v>0.1198</v>
      </c>
      <c r="R441" s="16">
        <v>515</v>
      </c>
      <c r="S441" s="17">
        <f>SUM($H$2:H441)</f>
        <v>18077650</v>
      </c>
    </row>
    <row r="442" spans="1:19" x14ac:dyDescent="0.2">
      <c r="A442" s="10" t="s">
        <v>1394</v>
      </c>
      <c r="B442" s="11" t="s">
        <v>1757</v>
      </c>
      <c r="C442" s="11">
        <v>2</v>
      </c>
      <c r="D442" s="20" t="s">
        <v>1756</v>
      </c>
      <c r="E442" s="11" t="s">
        <v>1755</v>
      </c>
      <c r="F442" s="11" t="s">
        <v>3</v>
      </c>
      <c r="G442" s="11" t="s">
        <v>3051</v>
      </c>
      <c r="H442" s="13">
        <v>40000</v>
      </c>
      <c r="I442" s="11">
        <v>2001</v>
      </c>
      <c r="J442" s="14">
        <v>28101</v>
      </c>
      <c r="K442" s="11" t="s">
        <v>2</v>
      </c>
      <c r="L442" s="11">
        <v>8</v>
      </c>
      <c r="M442" s="11" t="s">
        <v>0</v>
      </c>
      <c r="N442" s="11">
        <v>2010</v>
      </c>
      <c r="O442" s="15">
        <v>1</v>
      </c>
      <c r="P442" s="14">
        <v>5381</v>
      </c>
      <c r="Q442" s="11">
        <v>0.13450000000000001</v>
      </c>
      <c r="R442" s="16">
        <v>516</v>
      </c>
      <c r="S442" s="17">
        <f>SUM($H$2:H442)</f>
        <v>18117650</v>
      </c>
    </row>
    <row r="443" spans="1:19" x14ac:dyDescent="0.2">
      <c r="A443" s="51" t="s">
        <v>1237</v>
      </c>
      <c r="B443" s="52" t="s">
        <v>661</v>
      </c>
      <c r="C443" s="52">
        <v>1</v>
      </c>
      <c r="D443" s="53" t="s">
        <v>660</v>
      </c>
      <c r="E443" s="52" t="s">
        <v>659</v>
      </c>
      <c r="F443" s="52" t="s">
        <v>3</v>
      </c>
      <c r="G443" s="52" t="s">
        <v>1</v>
      </c>
      <c r="H443" s="54">
        <v>40000</v>
      </c>
      <c r="I443" s="52">
        <v>1993</v>
      </c>
      <c r="J443" s="55">
        <v>31694</v>
      </c>
      <c r="K443" s="52" t="s">
        <v>2</v>
      </c>
      <c r="L443" s="52">
        <v>8</v>
      </c>
      <c r="M443" s="52" t="s">
        <v>0</v>
      </c>
      <c r="N443" s="52">
        <v>2010</v>
      </c>
      <c r="O443" s="56">
        <v>1</v>
      </c>
      <c r="P443" s="55">
        <v>5466</v>
      </c>
      <c r="Q443" s="52">
        <v>0.13669999999999999</v>
      </c>
      <c r="R443" s="57">
        <v>516</v>
      </c>
      <c r="S443" s="17">
        <f>SUM($H$2:H443)</f>
        <v>18157650</v>
      </c>
    </row>
    <row r="444" spans="1:19" x14ac:dyDescent="0.2">
      <c r="A444" s="10" t="s">
        <v>1394</v>
      </c>
      <c r="B444" s="11" t="s">
        <v>1754</v>
      </c>
      <c r="C444" s="11">
        <v>1</v>
      </c>
      <c r="D444" s="20" t="s">
        <v>1753</v>
      </c>
      <c r="E444" s="11" t="s">
        <v>1752</v>
      </c>
      <c r="F444" s="11" t="s">
        <v>3</v>
      </c>
      <c r="G444" s="11" t="s">
        <v>3051</v>
      </c>
      <c r="H444" s="13">
        <v>40000</v>
      </c>
      <c r="I444" s="11">
        <v>2006</v>
      </c>
      <c r="J444" s="14">
        <v>62750</v>
      </c>
      <c r="K444" s="11" t="s">
        <v>2</v>
      </c>
      <c r="L444" s="11">
        <v>8</v>
      </c>
      <c r="M444" s="11" t="s">
        <v>0</v>
      </c>
      <c r="N444" s="11">
        <v>2010</v>
      </c>
      <c r="O444" s="15">
        <v>1</v>
      </c>
      <c r="P444" s="14">
        <v>5353</v>
      </c>
      <c r="Q444" s="11">
        <v>0.1338</v>
      </c>
      <c r="R444" s="16">
        <v>518</v>
      </c>
      <c r="S444" s="17">
        <f>SUM($H$2:H444)</f>
        <v>18197650</v>
      </c>
    </row>
    <row r="445" spans="1:19" x14ac:dyDescent="0.2">
      <c r="A445" s="10" t="s">
        <v>1394</v>
      </c>
      <c r="B445" s="11" t="s">
        <v>1595</v>
      </c>
      <c r="C445" s="11">
        <v>3</v>
      </c>
      <c r="D445" s="20" t="s">
        <v>1751</v>
      </c>
      <c r="E445" s="11" t="s">
        <v>1750</v>
      </c>
      <c r="F445" s="11" t="s">
        <v>3</v>
      </c>
      <c r="G445" s="11" t="s">
        <v>3051</v>
      </c>
      <c r="H445" s="13">
        <v>35000</v>
      </c>
      <c r="I445" s="11">
        <v>1993</v>
      </c>
      <c r="J445" s="14">
        <v>32514</v>
      </c>
      <c r="K445" s="11" t="s">
        <v>2</v>
      </c>
      <c r="L445" s="11">
        <v>7</v>
      </c>
      <c r="M445" s="11" t="s">
        <v>0</v>
      </c>
      <c r="N445" s="11">
        <v>2010</v>
      </c>
      <c r="O445" s="15">
        <v>1</v>
      </c>
      <c r="P445" s="14">
        <v>4935</v>
      </c>
      <c r="Q445" s="11">
        <v>0.14099999999999999</v>
      </c>
      <c r="R445" s="16">
        <v>519</v>
      </c>
      <c r="S445" s="17">
        <f>SUM($H$2:H445)</f>
        <v>18232650</v>
      </c>
    </row>
    <row r="446" spans="1:19" x14ac:dyDescent="0.2">
      <c r="A446" s="10" t="s">
        <v>1394</v>
      </c>
      <c r="B446" s="11" t="s">
        <v>1746</v>
      </c>
      <c r="C446" s="11">
        <v>1</v>
      </c>
      <c r="D446" s="20" t="s">
        <v>1745</v>
      </c>
      <c r="E446" s="11" t="s">
        <v>1744</v>
      </c>
      <c r="F446" s="11" t="s">
        <v>3</v>
      </c>
      <c r="G446" s="11" t="s">
        <v>3051</v>
      </c>
      <c r="H446" s="13">
        <v>39800</v>
      </c>
      <c r="I446" s="11">
        <v>2001</v>
      </c>
      <c r="J446" s="14">
        <v>30599</v>
      </c>
      <c r="K446" s="11" t="s">
        <v>2</v>
      </c>
      <c r="L446" s="11">
        <v>8</v>
      </c>
      <c r="M446" s="11" t="s">
        <v>0</v>
      </c>
      <c r="N446" s="11">
        <v>2010</v>
      </c>
      <c r="O446" s="15">
        <v>0.9</v>
      </c>
      <c r="P446" s="14">
        <v>5274</v>
      </c>
      <c r="Q446" s="11">
        <v>0.13250000000000001</v>
      </c>
      <c r="R446" s="16">
        <v>520</v>
      </c>
      <c r="S446" s="17">
        <f>SUM($H$2:H446)</f>
        <v>18272450</v>
      </c>
    </row>
    <row r="447" spans="1:19" x14ac:dyDescent="0.2">
      <c r="A447" s="10" t="s">
        <v>1394</v>
      </c>
      <c r="B447" s="11" t="s">
        <v>1749</v>
      </c>
      <c r="C447" s="11">
        <v>3</v>
      </c>
      <c r="D447" s="20" t="s">
        <v>1748</v>
      </c>
      <c r="E447" s="11" t="s">
        <v>1747</v>
      </c>
      <c r="F447" s="11" t="s">
        <v>3</v>
      </c>
      <c r="G447" s="11" t="s">
        <v>3051</v>
      </c>
      <c r="H447" s="13">
        <v>35000</v>
      </c>
      <c r="I447" s="11">
        <v>1990</v>
      </c>
      <c r="J447" s="14">
        <v>28137</v>
      </c>
      <c r="K447" s="11" t="s">
        <v>2</v>
      </c>
      <c r="L447" s="11">
        <v>7</v>
      </c>
      <c r="M447" s="11" t="s">
        <v>0</v>
      </c>
      <c r="N447" s="11">
        <v>2010</v>
      </c>
      <c r="O447" s="15">
        <v>1</v>
      </c>
      <c r="P447" s="14">
        <v>4932</v>
      </c>
      <c r="Q447" s="11">
        <v>0.1409</v>
      </c>
      <c r="R447" s="16">
        <v>521</v>
      </c>
      <c r="S447" s="17">
        <f>SUM($H$2:H447)</f>
        <v>18307450</v>
      </c>
    </row>
    <row r="448" spans="1:19" x14ac:dyDescent="0.2">
      <c r="A448" s="10" t="s">
        <v>1394</v>
      </c>
      <c r="B448" s="11" t="s">
        <v>1571</v>
      </c>
      <c r="C448" s="11">
        <v>3</v>
      </c>
      <c r="D448" s="20" t="s">
        <v>1743</v>
      </c>
      <c r="E448" s="11" t="s">
        <v>1742</v>
      </c>
      <c r="F448" s="11" t="s">
        <v>3</v>
      </c>
      <c r="G448" s="11" t="s">
        <v>3051</v>
      </c>
      <c r="H448" s="13">
        <v>35000</v>
      </c>
      <c r="I448" s="11">
        <v>1997</v>
      </c>
      <c r="J448" s="14">
        <v>36939</v>
      </c>
      <c r="K448" s="11" t="s">
        <v>2</v>
      </c>
      <c r="L448" s="11">
        <v>7</v>
      </c>
      <c r="M448" s="11" t="s">
        <v>0</v>
      </c>
      <c r="N448" s="11">
        <v>2010</v>
      </c>
      <c r="O448" s="15">
        <v>1</v>
      </c>
      <c r="P448" s="14">
        <v>4878</v>
      </c>
      <c r="Q448" s="11">
        <v>0.1394</v>
      </c>
      <c r="R448" s="16">
        <v>522</v>
      </c>
      <c r="S448" s="17">
        <f>SUM($H$2:H448)</f>
        <v>18342450</v>
      </c>
    </row>
    <row r="449" spans="1:19" x14ac:dyDescent="0.2">
      <c r="A449" s="10" t="s">
        <v>1394</v>
      </c>
      <c r="B449" s="11" t="s">
        <v>1738</v>
      </c>
      <c r="C449" s="11">
        <v>2</v>
      </c>
      <c r="D449" s="20" t="s">
        <v>1737</v>
      </c>
      <c r="E449" s="11" t="s">
        <v>1736</v>
      </c>
      <c r="F449" s="11" t="s">
        <v>3</v>
      </c>
      <c r="G449" s="11" t="s">
        <v>3051</v>
      </c>
      <c r="H449" s="13">
        <v>50000</v>
      </c>
      <c r="I449" s="11">
        <v>1996</v>
      </c>
      <c r="J449" s="14">
        <v>38329</v>
      </c>
      <c r="K449" s="11" t="s">
        <v>2</v>
      </c>
      <c r="L449" s="11">
        <v>8</v>
      </c>
      <c r="M449" s="11" t="s">
        <v>0</v>
      </c>
      <c r="N449" s="11">
        <v>2013</v>
      </c>
      <c r="O449" s="15">
        <v>1</v>
      </c>
      <c r="P449" s="14">
        <v>5837</v>
      </c>
      <c r="Q449" s="11">
        <v>0.1167</v>
      </c>
      <c r="R449" s="16">
        <v>523</v>
      </c>
      <c r="S449" s="17">
        <f>SUM($H$2:H449)</f>
        <v>18392450</v>
      </c>
    </row>
    <row r="450" spans="1:19" x14ac:dyDescent="0.2">
      <c r="A450" s="10" t="s">
        <v>1394</v>
      </c>
      <c r="B450" s="11" t="s">
        <v>1627</v>
      </c>
      <c r="C450" s="11">
        <v>2</v>
      </c>
      <c r="D450" s="20" t="s">
        <v>1626</v>
      </c>
      <c r="E450" s="11" t="s">
        <v>1625</v>
      </c>
      <c r="F450" s="11" t="s">
        <v>3</v>
      </c>
      <c r="G450" s="11" t="s">
        <v>3051</v>
      </c>
      <c r="H450" s="13">
        <v>40000</v>
      </c>
      <c r="I450" s="11">
        <v>1995</v>
      </c>
      <c r="J450" s="14">
        <v>28185</v>
      </c>
      <c r="K450" s="11" t="s">
        <v>2</v>
      </c>
      <c r="L450" s="11">
        <v>8</v>
      </c>
      <c r="M450" s="11" t="s">
        <v>0</v>
      </c>
      <c r="N450" s="11">
        <v>2010</v>
      </c>
      <c r="O450" s="15">
        <v>1</v>
      </c>
      <c r="P450" s="14">
        <v>5214</v>
      </c>
      <c r="Q450" s="11">
        <v>0.13039999999999999</v>
      </c>
      <c r="R450" s="16">
        <v>524</v>
      </c>
      <c r="S450" s="17">
        <f>SUM($H$2:H450)</f>
        <v>18432450</v>
      </c>
    </row>
    <row r="451" spans="1:19" x14ac:dyDescent="0.2">
      <c r="A451" s="10" t="s">
        <v>1394</v>
      </c>
      <c r="B451" s="11" t="s">
        <v>1741</v>
      </c>
      <c r="C451" s="11">
        <v>1</v>
      </c>
      <c r="D451" s="20" t="s">
        <v>1740</v>
      </c>
      <c r="E451" s="11" t="s">
        <v>1739</v>
      </c>
      <c r="F451" s="11" t="s">
        <v>3</v>
      </c>
      <c r="G451" s="11" t="s">
        <v>3051</v>
      </c>
      <c r="H451" s="13">
        <v>40000</v>
      </c>
      <c r="I451" s="11">
        <v>2004</v>
      </c>
      <c r="J451" s="14">
        <v>60128</v>
      </c>
      <c r="K451" s="11" t="s">
        <v>2</v>
      </c>
      <c r="L451" s="11">
        <v>8</v>
      </c>
      <c r="M451" s="11" t="s">
        <v>0</v>
      </c>
      <c r="N451" s="11">
        <v>2010</v>
      </c>
      <c r="O451" s="15">
        <v>1</v>
      </c>
      <c r="P451" s="14">
        <v>5212</v>
      </c>
      <c r="Q451" s="11">
        <v>0.1303</v>
      </c>
      <c r="R451" s="16">
        <v>525</v>
      </c>
      <c r="S451" s="17">
        <f>SUM($H$2:H451)</f>
        <v>18472450</v>
      </c>
    </row>
    <row r="452" spans="1:19" x14ac:dyDescent="0.2">
      <c r="A452" s="10" t="s">
        <v>1394</v>
      </c>
      <c r="B452" s="11" t="s">
        <v>1735</v>
      </c>
      <c r="C452" s="11">
        <v>1</v>
      </c>
      <c r="D452" s="20" t="s">
        <v>1734</v>
      </c>
      <c r="E452" s="11" t="s">
        <v>1733</v>
      </c>
      <c r="F452" s="11" t="s">
        <v>3</v>
      </c>
      <c r="G452" s="11" t="s">
        <v>3051</v>
      </c>
      <c r="H452" s="13">
        <v>35000</v>
      </c>
      <c r="I452" s="11">
        <v>1989</v>
      </c>
      <c r="J452" s="14">
        <v>41738</v>
      </c>
      <c r="K452" s="11" t="s">
        <v>2</v>
      </c>
      <c r="L452" s="11">
        <v>7</v>
      </c>
      <c r="M452" s="11" t="s">
        <v>0</v>
      </c>
      <c r="N452" s="11">
        <v>2013</v>
      </c>
      <c r="O452" s="15">
        <v>1</v>
      </c>
      <c r="P452" s="14">
        <v>4846</v>
      </c>
      <c r="Q452" s="11">
        <v>0.13850000000000001</v>
      </c>
      <c r="R452" s="16">
        <v>526</v>
      </c>
      <c r="S452" s="17">
        <f>SUM($H$2:H452)</f>
        <v>18507450</v>
      </c>
    </row>
    <row r="453" spans="1:19" x14ac:dyDescent="0.2">
      <c r="A453" s="10" t="s">
        <v>1394</v>
      </c>
      <c r="B453" s="11" t="s">
        <v>1732</v>
      </c>
      <c r="C453" s="11">
        <v>2</v>
      </c>
      <c r="D453" s="20" t="s">
        <v>1731</v>
      </c>
      <c r="E453" s="11" t="s">
        <v>1730</v>
      </c>
      <c r="F453" s="11" t="s">
        <v>3</v>
      </c>
      <c r="G453" s="11" t="s">
        <v>3051</v>
      </c>
      <c r="H453" s="13">
        <v>50000</v>
      </c>
      <c r="I453" s="11">
        <v>1999</v>
      </c>
      <c r="J453" s="14">
        <v>29771</v>
      </c>
      <c r="K453" s="11" t="s">
        <v>2</v>
      </c>
      <c r="L453" s="11">
        <v>8</v>
      </c>
      <c r="M453" s="11" t="s">
        <v>0</v>
      </c>
      <c r="N453" s="11">
        <v>2013</v>
      </c>
      <c r="O453" s="15">
        <v>1</v>
      </c>
      <c r="P453" s="14">
        <v>5810</v>
      </c>
      <c r="Q453" s="11">
        <v>0.1162</v>
      </c>
      <c r="R453" s="16">
        <v>527</v>
      </c>
      <c r="S453" s="17">
        <f>SUM($H$2:H453)</f>
        <v>18557450</v>
      </c>
    </row>
    <row r="454" spans="1:19" x14ac:dyDescent="0.2">
      <c r="A454" s="10" t="s">
        <v>1394</v>
      </c>
      <c r="B454" s="11" t="s">
        <v>1729</v>
      </c>
      <c r="C454" s="11">
        <v>2</v>
      </c>
      <c r="D454" s="20" t="s">
        <v>1728</v>
      </c>
      <c r="E454" s="11" t="s">
        <v>1727</v>
      </c>
      <c r="F454" s="11" t="s">
        <v>3</v>
      </c>
      <c r="G454" s="11" t="s">
        <v>3051</v>
      </c>
      <c r="H454" s="13">
        <v>40000</v>
      </c>
      <c r="I454" s="11">
        <v>1998</v>
      </c>
      <c r="J454" s="14">
        <v>34413</v>
      </c>
      <c r="K454" s="11" t="s">
        <v>2</v>
      </c>
      <c r="L454" s="11">
        <v>8</v>
      </c>
      <c r="M454" s="11" t="s">
        <v>0</v>
      </c>
      <c r="N454" s="11">
        <v>2010</v>
      </c>
      <c r="O454" s="15">
        <v>1</v>
      </c>
      <c r="P454" s="14">
        <v>5171</v>
      </c>
      <c r="Q454" s="11">
        <v>0.1293</v>
      </c>
      <c r="R454" s="16">
        <v>529</v>
      </c>
      <c r="S454" s="17">
        <f>SUM($H$2:H454)</f>
        <v>18597450</v>
      </c>
    </row>
    <row r="455" spans="1:19" x14ac:dyDescent="0.2">
      <c r="A455" s="10" t="s">
        <v>1394</v>
      </c>
      <c r="B455" s="11" t="s">
        <v>1723</v>
      </c>
      <c r="C455" s="11">
        <v>1</v>
      </c>
      <c r="D455" s="20" t="s">
        <v>1722</v>
      </c>
      <c r="E455" s="11" t="s">
        <v>1721</v>
      </c>
      <c r="F455" s="11" t="s">
        <v>3</v>
      </c>
      <c r="G455" s="11" t="s">
        <v>3051</v>
      </c>
      <c r="H455" s="13">
        <v>35000</v>
      </c>
      <c r="I455" s="11">
        <v>1991</v>
      </c>
      <c r="J455" s="14">
        <v>25167</v>
      </c>
      <c r="K455" s="11" t="s">
        <v>59</v>
      </c>
      <c r="L455" s="11">
        <v>8</v>
      </c>
      <c r="M455" s="11" t="s">
        <v>0</v>
      </c>
      <c r="N455" s="11">
        <v>2013</v>
      </c>
      <c r="O455" s="15">
        <v>1</v>
      </c>
      <c r="P455" s="14">
        <v>4807</v>
      </c>
      <c r="Q455" s="11">
        <v>0.13739999999999999</v>
      </c>
      <c r="R455" s="16">
        <v>530</v>
      </c>
      <c r="S455" s="17">
        <f>SUM($H$2:H455)</f>
        <v>18632450</v>
      </c>
    </row>
    <row r="456" spans="1:19" x14ac:dyDescent="0.2">
      <c r="A456" s="10" t="s">
        <v>1394</v>
      </c>
      <c r="B456" s="11" t="s">
        <v>1720</v>
      </c>
      <c r="C456" s="11">
        <v>1</v>
      </c>
      <c r="D456" s="20" t="s">
        <v>1719</v>
      </c>
      <c r="E456" s="11" t="s">
        <v>1718</v>
      </c>
      <c r="F456" s="11" t="s">
        <v>3</v>
      </c>
      <c r="G456" s="11" t="s">
        <v>3051</v>
      </c>
      <c r="H456" s="13">
        <v>40000</v>
      </c>
      <c r="I456" s="11">
        <v>2005</v>
      </c>
      <c r="J456" s="14">
        <v>59721</v>
      </c>
      <c r="K456" s="11" t="s">
        <v>2</v>
      </c>
      <c r="L456" s="11">
        <v>8</v>
      </c>
      <c r="M456" s="11" t="s">
        <v>0</v>
      </c>
      <c r="N456" s="11">
        <v>2010</v>
      </c>
      <c r="O456" s="15">
        <v>1</v>
      </c>
      <c r="P456" s="14">
        <v>5159</v>
      </c>
      <c r="Q456" s="11">
        <v>0.129</v>
      </c>
      <c r="R456" s="16">
        <v>531</v>
      </c>
      <c r="S456" s="17">
        <f>SUM($H$2:H456)</f>
        <v>18672450</v>
      </c>
    </row>
    <row r="457" spans="1:19" x14ac:dyDescent="0.2">
      <c r="A457" s="10" t="s">
        <v>1394</v>
      </c>
      <c r="B457" s="11" t="s">
        <v>1717</v>
      </c>
      <c r="C457" s="11">
        <v>1</v>
      </c>
      <c r="D457" s="20" t="s">
        <v>1716</v>
      </c>
      <c r="E457" s="11" t="s">
        <v>1715</v>
      </c>
      <c r="F457" s="11" t="s">
        <v>3</v>
      </c>
      <c r="G457" s="11" t="s">
        <v>3051</v>
      </c>
      <c r="H457" s="13">
        <v>35000</v>
      </c>
      <c r="I457" s="11">
        <v>1999</v>
      </c>
      <c r="J457" s="14">
        <v>40584</v>
      </c>
      <c r="K457" s="11" t="s">
        <v>2</v>
      </c>
      <c r="L457" s="11">
        <v>7</v>
      </c>
      <c r="M457" s="11" t="s">
        <v>0</v>
      </c>
      <c r="N457" s="11">
        <v>2013</v>
      </c>
      <c r="O457" s="15">
        <v>1</v>
      </c>
      <c r="P457" s="14">
        <v>4732</v>
      </c>
      <c r="Q457" s="11">
        <v>0.13519999999999999</v>
      </c>
      <c r="R457" s="16">
        <v>533</v>
      </c>
      <c r="S457" s="17">
        <f>SUM($H$2:H457)</f>
        <v>18707450</v>
      </c>
    </row>
    <row r="458" spans="1:19" x14ac:dyDescent="0.2">
      <c r="A458" s="10" t="s">
        <v>1394</v>
      </c>
      <c r="B458" s="11" t="s">
        <v>1714</v>
      </c>
      <c r="C458" s="11">
        <v>1</v>
      </c>
      <c r="D458" s="20" t="s">
        <v>1713</v>
      </c>
      <c r="E458" s="11" t="s">
        <v>1712</v>
      </c>
      <c r="F458" s="11" t="s">
        <v>3</v>
      </c>
      <c r="G458" s="11" t="s">
        <v>3051</v>
      </c>
      <c r="H458" s="13">
        <v>40000</v>
      </c>
      <c r="I458" s="11">
        <v>1991</v>
      </c>
      <c r="J458" s="14">
        <v>26718</v>
      </c>
      <c r="K458" s="11" t="s">
        <v>2</v>
      </c>
      <c r="L458" s="11">
        <v>8</v>
      </c>
      <c r="M458" s="11" t="s">
        <v>0</v>
      </c>
      <c r="N458" s="11">
        <v>2010</v>
      </c>
      <c r="O458" s="15">
        <v>1</v>
      </c>
      <c r="P458" s="14">
        <v>5006</v>
      </c>
      <c r="Q458" s="11">
        <v>0.12520000000000001</v>
      </c>
      <c r="R458" s="16">
        <v>534</v>
      </c>
      <c r="S458" s="17">
        <f>SUM($H$2:H458)</f>
        <v>18747450</v>
      </c>
    </row>
    <row r="459" spans="1:19" x14ac:dyDescent="0.2">
      <c r="A459" s="10" t="s">
        <v>1394</v>
      </c>
      <c r="B459" s="11" t="s">
        <v>1711</v>
      </c>
      <c r="C459" s="11">
        <v>1</v>
      </c>
      <c r="D459" s="20" t="s">
        <v>1710</v>
      </c>
      <c r="E459" s="11" t="s">
        <v>1709</v>
      </c>
      <c r="F459" s="11" t="s">
        <v>3</v>
      </c>
      <c r="G459" s="11" t="s">
        <v>3051</v>
      </c>
      <c r="H459" s="13">
        <v>40000</v>
      </c>
      <c r="I459" s="11">
        <v>2004</v>
      </c>
      <c r="J459" s="14">
        <v>63920</v>
      </c>
      <c r="K459" s="11" t="s">
        <v>2</v>
      </c>
      <c r="L459" s="11">
        <v>8</v>
      </c>
      <c r="M459" s="11" t="s">
        <v>0</v>
      </c>
      <c r="N459" s="11">
        <v>2010</v>
      </c>
      <c r="O459" s="15">
        <v>0.9</v>
      </c>
      <c r="P459" s="14">
        <v>4987</v>
      </c>
      <c r="Q459" s="11">
        <v>0.12470000000000001</v>
      </c>
      <c r="R459" s="16">
        <v>536</v>
      </c>
      <c r="S459" s="17">
        <f>SUM($H$2:H459)</f>
        <v>18787450</v>
      </c>
    </row>
    <row r="460" spans="1:19" x14ac:dyDescent="0.2">
      <c r="A460" s="10" t="s">
        <v>1394</v>
      </c>
      <c r="B460" s="11" t="s">
        <v>1708</v>
      </c>
      <c r="C460" s="11">
        <v>2</v>
      </c>
      <c r="D460" s="20" t="s">
        <v>1707</v>
      </c>
      <c r="E460" s="11" t="s">
        <v>1706</v>
      </c>
      <c r="F460" s="11" t="s">
        <v>3</v>
      </c>
      <c r="G460" s="11" t="s">
        <v>3051</v>
      </c>
      <c r="H460" s="13">
        <v>35000</v>
      </c>
      <c r="I460" s="11">
        <v>1995</v>
      </c>
      <c r="J460" s="14">
        <v>44473</v>
      </c>
      <c r="K460" s="11" t="s">
        <v>2</v>
      </c>
      <c r="L460" s="11">
        <v>7</v>
      </c>
      <c r="M460" s="11" t="s">
        <v>0</v>
      </c>
      <c r="N460" s="11">
        <v>2010</v>
      </c>
      <c r="O460" s="15">
        <v>0.9</v>
      </c>
      <c r="P460" s="14">
        <v>4665</v>
      </c>
      <c r="Q460" s="11">
        <v>0.1333</v>
      </c>
      <c r="R460" s="16">
        <v>537</v>
      </c>
      <c r="S460" s="17">
        <f>SUM($H$2:H460)</f>
        <v>18822450</v>
      </c>
    </row>
    <row r="461" spans="1:19" x14ac:dyDescent="0.2">
      <c r="A461" s="10" t="s">
        <v>1394</v>
      </c>
      <c r="B461" s="11" t="s">
        <v>1702</v>
      </c>
      <c r="C461" s="11">
        <v>1</v>
      </c>
      <c r="D461" s="20" t="s">
        <v>1701</v>
      </c>
      <c r="E461" s="11" t="s">
        <v>1700</v>
      </c>
      <c r="F461" s="11" t="s">
        <v>3</v>
      </c>
      <c r="G461" s="11" t="s">
        <v>3051</v>
      </c>
      <c r="H461" s="13">
        <v>50000</v>
      </c>
      <c r="I461" s="11">
        <v>2005</v>
      </c>
      <c r="J461" s="14">
        <v>54545</v>
      </c>
      <c r="K461" s="11" t="s">
        <v>2</v>
      </c>
      <c r="L461" s="11">
        <v>8</v>
      </c>
      <c r="M461" s="11" t="s">
        <v>0</v>
      </c>
      <c r="N461" s="11">
        <v>2013</v>
      </c>
      <c r="O461" s="15">
        <v>0.9</v>
      </c>
      <c r="P461" s="14">
        <v>5536</v>
      </c>
      <c r="Q461" s="11">
        <v>0.11070000000000001</v>
      </c>
      <c r="R461" s="16">
        <v>539</v>
      </c>
      <c r="S461" s="17">
        <f>SUM($H$2:H461)</f>
        <v>18872450</v>
      </c>
    </row>
    <row r="462" spans="1:19" x14ac:dyDescent="0.2">
      <c r="A462" s="10" t="s">
        <v>1394</v>
      </c>
      <c r="B462" s="11" t="s">
        <v>1705</v>
      </c>
      <c r="C462" s="11">
        <v>2</v>
      </c>
      <c r="D462" s="20" t="s">
        <v>1704</v>
      </c>
      <c r="E462" s="11" t="s">
        <v>1703</v>
      </c>
      <c r="F462" s="11" t="s">
        <v>3</v>
      </c>
      <c r="G462" s="11" t="s">
        <v>3051</v>
      </c>
      <c r="H462" s="13">
        <v>40000</v>
      </c>
      <c r="I462" s="11">
        <v>1998</v>
      </c>
      <c r="J462" s="14">
        <v>32775</v>
      </c>
      <c r="K462" s="11" t="s">
        <v>2</v>
      </c>
      <c r="L462" s="11">
        <v>8</v>
      </c>
      <c r="M462" s="11" t="s">
        <v>0</v>
      </c>
      <c r="N462" s="11">
        <v>2010</v>
      </c>
      <c r="O462" s="15">
        <v>1</v>
      </c>
      <c r="P462" s="14">
        <v>4925</v>
      </c>
      <c r="Q462" s="11">
        <v>0.1231</v>
      </c>
      <c r="R462" s="16">
        <v>540</v>
      </c>
      <c r="S462" s="17">
        <f>SUM($H$2:H462)</f>
        <v>18912450</v>
      </c>
    </row>
    <row r="463" spans="1:19" x14ac:dyDescent="0.2">
      <c r="A463" s="10" t="s">
        <v>1394</v>
      </c>
      <c r="B463" s="11" t="s">
        <v>1696</v>
      </c>
      <c r="C463" s="11">
        <v>1</v>
      </c>
      <c r="D463" s="20" t="s">
        <v>1695</v>
      </c>
      <c r="E463" s="11" t="s">
        <v>1694</v>
      </c>
      <c r="F463" s="11" t="s">
        <v>3</v>
      </c>
      <c r="G463" s="11" t="s">
        <v>3051</v>
      </c>
      <c r="H463" s="13">
        <v>35000</v>
      </c>
      <c r="I463" s="11">
        <v>2001</v>
      </c>
      <c r="J463" s="14">
        <v>39825</v>
      </c>
      <c r="K463" s="11" t="s">
        <v>2</v>
      </c>
      <c r="L463" s="11">
        <v>7</v>
      </c>
      <c r="M463" s="11" t="s">
        <v>0</v>
      </c>
      <c r="N463" s="11">
        <v>2013</v>
      </c>
      <c r="O463" s="15">
        <v>1</v>
      </c>
      <c r="P463" s="14">
        <v>4581</v>
      </c>
      <c r="Q463" s="11">
        <v>0.13089999999999999</v>
      </c>
      <c r="R463" s="16">
        <v>541</v>
      </c>
      <c r="S463" s="17">
        <f>SUM($H$2:H463)</f>
        <v>18947450</v>
      </c>
    </row>
    <row r="464" spans="1:19" x14ac:dyDescent="0.2">
      <c r="A464" s="10" t="s">
        <v>1394</v>
      </c>
      <c r="B464" s="11" t="s">
        <v>1699</v>
      </c>
      <c r="C464" s="11">
        <v>1</v>
      </c>
      <c r="D464" s="20" t="s">
        <v>1698</v>
      </c>
      <c r="E464" s="11" t="s">
        <v>1697</v>
      </c>
      <c r="F464" s="11" t="s">
        <v>3</v>
      </c>
      <c r="G464" s="11" t="s">
        <v>3051</v>
      </c>
      <c r="H464" s="13">
        <v>40000</v>
      </c>
      <c r="I464" s="11">
        <v>1998</v>
      </c>
      <c r="J464" s="14">
        <v>32386</v>
      </c>
      <c r="K464" s="11" t="s">
        <v>2</v>
      </c>
      <c r="L464" s="11">
        <v>8</v>
      </c>
      <c r="M464" s="11" t="s">
        <v>0</v>
      </c>
      <c r="N464" s="11">
        <v>2010</v>
      </c>
      <c r="O464" s="15">
        <v>1</v>
      </c>
      <c r="P464" s="14">
        <v>4866</v>
      </c>
      <c r="Q464" s="11">
        <v>0.1217</v>
      </c>
      <c r="R464" s="16">
        <v>543</v>
      </c>
      <c r="S464" s="17">
        <f>SUM($H$2:H464)</f>
        <v>18987450</v>
      </c>
    </row>
    <row r="465" spans="1:19" x14ac:dyDescent="0.2">
      <c r="A465" s="10" t="s">
        <v>1394</v>
      </c>
      <c r="B465" s="11" t="s">
        <v>1693</v>
      </c>
      <c r="C465" s="11">
        <v>1</v>
      </c>
      <c r="D465" s="20" t="s">
        <v>1692</v>
      </c>
      <c r="E465" s="11" t="s">
        <v>1691</v>
      </c>
      <c r="F465" s="11" t="s">
        <v>3</v>
      </c>
      <c r="G465" s="11" t="s">
        <v>3051</v>
      </c>
      <c r="H465" s="13">
        <v>50000</v>
      </c>
      <c r="I465" s="11">
        <v>1998</v>
      </c>
      <c r="J465" s="14">
        <v>35640</v>
      </c>
      <c r="K465" s="11" t="s">
        <v>2</v>
      </c>
      <c r="L465" s="11">
        <v>8</v>
      </c>
      <c r="M465" s="11" t="s">
        <v>0</v>
      </c>
      <c r="N465" s="11">
        <v>2013</v>
      </c>
      <c r="O465" s="15">
        <v>1</v>
      </c>
      <c r="P465" s="14">
        <v>5485</v>
      </c>
      <c r="Q465" s="11">
        <v>0.10970000000000001</v>
      </c>
      <c r="R465" s="16">
        <v>544</v>
      </c>
      <c r="S465" s="17">
        <f>SUM($H$2:H465)</f>
        <v>19037450</v>
      </c>
    </row>
    <row r="466" spans="1:19" x14ac:dyDescent="0.2">
      <c r="A466" s="10" t="s">
        <v>1394</v>
      </c>
      <c r="B466" s="11" t="s">
        <v>1690</v>
      </c>
      <c r="C466" s="11">
        <v>1</v>
      </c>
      <c r="D466" s="20" t="s">
        <v>1689</v>
      </c>
      <c r="E466" s="11" t="s">
        <v>1688</v>
      </c>
      <c r="F466" s="11" t="s">
        <v>3</v>
      </c>
      <c r="G466" s="11" t="s">
        <v>3051</v>
      </c>
      <c r="H466" s="13">
        <v>40000</v>
      </c>
      <c r="I466" s="11">
        <v>2004</v>
      </c>
      <c r="J466" s="14">
        <v>61117</v>
      </c>
      <c r="K466" s="11" t="s">
        <v>2</v>
      </c>
      <c r="L466" s="11">
        <v>8</v>
      </c>
      <c r="M466" s="11" t="s">
        <v>0</v>
      </c>
      <c r="N466" s="11">
        <v>2010</v>
      </c>
      <c r="O466" s="15">
        <v>0.9</v>
      </c>
      <c r="P466" s="14">
        <v>4768</v>
      </c>
      <c r="Q466" s="11">
        <v>0.1192</v>
      </c>
      <c r="R466" s="16">
        <v>546</v>
      </c>
      <c r="S466" s="17">
        <f>SUM($H$2:H466)</f>
        <v>19077450</v>
      </c>
    </row>
    <row r="467" spans="1:19" x14ac:dyDescent="0.2">
      <c r="A467" s="10" t="s">
        <v>1394</v>
      </c>
      <c r="B467" s="11" t="s">
        <v>1687</v>
      </c>
      <c r="C467" s="11">
        <v>1</v>
      </c>
      <c r="D467" s="20" t="s">
        <v>1686</v>
      </c>
      <c r="E467" s="11" t="s">
        <v>1685</v>
      </c>
      <c r="F467" s="11" t="s">
        <v>3</v>
      </c>
      <c r="G467" s="11" t="s">
        <v>3051</v>
      </c>
      <c r="H467" s="13">
        <v>40000</v>
      </c>
      <c r="I467" s="11">
        <v>1996</v>
      </c>
      <c r="J467" s="14">
        <v>31958</v>
      </c>
      <c r="K467" s="11" t="s">
        <v>2</v>
      </c>
      <c r="L467" s="11">
        <v>8</v>
      </c>
      <c r="M467" s="11" t="s">
        <v>0</v>
      </c>
      <c r="N467" s="11">
        <v>2010</v>
      </c>
      <c r="O467" s="15">
        <v>1</v>
      </c>
      <c r="P467" s="14">
        <v>4750</v>
      </c>
      <c r="Q467" s="11">
        <v>0.1187</v>
      </c>
      <c r="R467" s="16">
        <v>547</v>
      </c>
      <c r="S467" s="17">
        <f>SUM($H$2:H467)</f>
        <v>19117450</v>
      </c>
    </row>
    <row r="468" spans="1:19" x14ac:dyDescent="0.2">
      <c r="A468" s="19" t="s">
        <v>1237</v>
      </c>
      <c r="B468" s="20" t="s">
        <v>1681</v>
      </c>
      <c r="C468" s="20">
        <v>1</v>
      </c>
      <c r="D468" s="20" t="s">
        <v>1680</v>
      </c>
      <c r="E468" s="20" t="s">
        <v>1679</v>
      </c>
      <c r="F468" s="20" t="s">
        <v>3</v>
      </c>
      <c r="G468" s="20" t="s">
        <v>1</v>
      </c>
      <c r="H468" s="21">
        <v>40000</v>
      </c>
      <c r="I468" s="20">
        <v>1997</v>
      </c>
      <c r="J468" s="22">
        <v>31127</v>
      </c>
      <c r="K468" s="20" t="s">
        <v>2</v>
      </c>
      <c r="L468" s="20">
        <v>8</v>
      </c>
      <c r="M468" s="20" t="s">
        <v>0</v>
      </c>
      <c r="N468" s="20">
        <v>2010</v>
      </c>
      <c r="O468" s="23">
        <v>1</v>
      </c>
      <c r="P468" s="22">
        <v>4626</v>
      </c>
      <c r="Q468" s="20">
        <v>0.1157</v>
      </c>
      <c r="R468" s="24">
        <v>550</v>
      </c>
      <c r="S468" s="17">
        <f>SUM($H$2:H468)</f>
        <v>19157450</v>
      </c>
    </row>
    <row r="469" spans="1:19" x14ac:dyDescent="0.2">
      <c r="A469" s="10" t="s">
        <v>1394</v>
      </c>
      <c r="B469" s="11" t="s">
        <v>1675</v>
      </c>
      <c r="C469" s="11">
        <v>1</v>
      </c>
      <c r="D469" s="20" t="s">
        <v>1674</v>
      </c>
      <c r="E469" s="11" t="s">
        <v>1673</v>
      </c>
      <c r="F469" s="11" t="s">
        <v>3</v>
      </c>
      <c r="G469" s="11" t="s">
        <v>3051</v>
      </c>
      <c r="H469" s="13">
        <v>35000</v>
      </c>
      <c r="I469" s="11">
        <v>1999</v>
      </c>
      <c r="J469" s="14">
        <v>36706</v>
      </c>
      <c r="K469" s="11" t="s">
        <v>2</v>
      </c>
      <c r="L469" s="11">
        <v>7</v>
      </c>
      <c r="M469" s="11" t="s">
        <v>0</v>
      </c>
      <c r="N469" s="11">
        <v>2010</v>
      </c>
      <c r="O469" s="15">
        <v>1</v>
      </c>
      <c r="P469" s="14">
        <v>4256</v>
      </c>
      <c r="Q469" s="11">
        <v>0.1216</v>
      </c>
      <c r="R469" s="16">
        <v>551</v>
      </c>
      <c r="S469" s="17">
        <f>SUM($H$2:H469)</f>
        <v>19192450</v>
      </c>
    </row>
    <row r="470" spans="1:19" x14ac:dyDescent="0.2">
      <c r="A470" s="10" t="s">
        <v>1394</v>
      </c>
      <c r="B470" s="11" t="s">
        <v>1678</v>
      </c>
      <c r="C470" s="11">
        <v>1</v>
      </c>
      <c r="D470" s="20" t="s">
        <v>1677</v>
      </c>
      <c r="E470" s="11" t="s">
        <v>1676</v>
      </c>
      <c r="F470" s="11" t="s">
        <v>3</v>
      </c>
      <c r="G470" s="11" t="s">
        <v>3051</v>
      </c>
      <c r="H470" s="13">
        <v>50000</v>
      </c>
      <c r="I470" s="11">
        <v>2000</v>
      </c>
      <c r="J470" s="14">
        <v>23661</v>
      </c>
      <c r="K470" s="11" t="s">
        <v>2</v>
      </c>
      <c r="L470" s="11">
        <v>8</v>
      </c>
      <c r="M470" s="11" t="s">
        <v>0</v>
      </c>
      <c r="N470" s="11">
        <v>2013</v>
      </c>
      <c r="O470" s="15">
        <v>1</v>
      </c>
      <c r="P470" s="14">
        <v>5206</v>
      </c>
      <c r="Q470" s="11">
        <v>0.1041</v>
      </c>
      <c r="R470" s="16">
        <v>553</v>
      </c>
      <c r="S470" s="17">
        <f>SUM($H$2:H470)</f>
        <v>19242450</v>
      </c>
    </row>
    <row r="471" spans="1:19" x14ac:dyDescent="0.2">
      <c r="A471" s="10" t="s">
        <v>1394</v>
      </c>
      <c r="B471" s="11" t="s">
        <v>1562</v>
      </c>
      <c r="C471" s="11">
        <v>2</v>
      </c>
      <c r="D471" s="20" t="s">
        <v>1660</v>
      </c>
      <c r="E471" s="11" t="s">
        <v>1659</v>
      </c>
      <c r="F471" s="11" t="s">
        <v>3</v>
      </c>
      <c r="G471" s="11" t="s">
        <v>3051</v>
      </c>
      <c r="H471" s="13">
        <v>40000</v>
      </c>
      <c r="I471" s="11">
        <v>2006</v>
      </c>
      <c r="J471" s="14">
        <v>53483</v>
      </c>
      <c r="K471" s="11" t="s">
        <v>2</v>
      </c>
      <c r="L471" s="11">
        <v>8</v>
      </c>
      <c r="M471" s="11" t="s">
        <v>0</v>
      </c>
      <c r="N471" s="11">
        <v>2010</v>
      </c>
      <c r="O471" s="15">
        <v>1</v>
      </c>
      <c r="P471" s="14">
        <v>4563</v>
      </c>
      <c r="Q471" s="11">
        <v>0.11409999999999999</v>
      </c>
      <c r="R471" s="16">
        <v>555</v>
      </c>
      <c r="S471" s="17">
        <f>SUM($H$2:H471)</f>
        <v>19282450</v>
      </c>
    </row>
    <row r="472" spans="1:19" x14ac:dyDescent="0.2">
      <c r="A472" s="10" t="s">
        <v>1394</v>
      </c>
      <c r="B472" s="11" t="s">
        <v>1663</v>
      </c>
      <c r="C472" s="11">
        <v>2</v>
      </c>
      <c r="D472" s="20" t="s">
        <v>1662</v>
      </c>
      <c r="E472" s="11" t="s">
        <v>1661</v>
      </c>
      <c r="F472" s="11" t="s">
        <v>3</v>
      </c>
      <c r="G472" s="11" t="s">
        <v>3051</v>
      </c>
      <c r="H472" s="13">
        <v>30000</v>
      </c>
      <c r="I472" s="11">
        <v>2004</v>
      </c>
      <c r="J472" s="14">
        <v>44456</v>
      </c>
      <c r="K472" s="11" t="s">
        <v>2</v>
      </c>
      <c r="L472" s="11">
        <v>8</v>
      </c>
      <c r="M472" s="11" t="s">
        <v>0</v>
      </c>
      <c r="N472" s="11">
        <v>2010</v>
      </c>
      <c r="O472" s="15">
        <v>1</v>
      </c>
      <c r="P472" s="14">
        <v>3854</v>
      </c>
      <c r="Q472" s="11">
        <v>0.1285</v>
      </c>
      <c r="R472" s="16">
        <v>556</v>
      </c>
      <c r="S472" s="17">
        <f>SUM($H$2:H472)</f>
        <v>19312450</v>
      </c>
    </row>
    <row r="473" spans="1:19" x14ac:dyDescent="0.2">
      <c r="A473" s="51" t="s">
        <v>1237</v>
      </c>
      <c r="B473" s="52" t="s">
        <v>189</v>
      </c>
      <c r="C473" s="52">
        <v>2</v>
      </c>
      <c r="D473" s="53" t="s">
        <v>188</v>
      </c>
      <c r="E473" s="52" t="s">
        <v>187</v>
      </c>
      <c r="F473" s="52" t="s">
        <v>3</v>
      </c>
      <c r="G473" s="52" t="s">
        <v>1</v>
      </c>
      <c r="H473" s="54">
        <v>35000</v>
      </c>
      <c r="I473" s="52">
        <v>1992</v>
      </c>
      <c r="J473" s="55">
        <v>36914</v>
      </c>
      <c r="K473" s="52" t="s">
        <v>2</v>
      </c>
      <c r="L473" s="52">
        <v>7</v>
      </c>
      <c r="M473" s="52" t="s">
        <v>0</v>
      </c>
      <c r="N473" s="52">
        <v>2010</v>
      </c>
      <c r="O473" s="56">
        <v>1</v>
      </c>
      <c r="P473" s="55">
        <v>4251</v>
      </c>
      <c r="Q473" s="52">
        <v>0.12139999999999999</v>
      </c>
      <c r="R473" s="57">
        <v>556</v>
      </c>
      <c r="S473" s="17">
        <f>SUM($H$2:H473)</f>
        <v>19347450</v>
      </c>
    </row>
    <row r="474" spans="1:19" x14ac:dyDescent="0.2">
      <c r="A474" s="10" t="s">
        <v>1394</v>
      </c>
      <c r="B474" s="11" t="s">
        <v>1669</v>
      </c>
      <c r="C474" s="11">
        <v>3</v>
      </c>
      <c r="D474" s="20" t="s">
        <v>1668</v>
      </c>
      <c r="E474" s="11" t="s">
        <v>1667</v>
      </c>
      <c r="F474" s="11" t="s">
        <v>3</v>
      </c>
      <c r="G474" s="11" t="s">
        <v>3051</v>
      </c>
      <c r="H474" s="13">
        <v>25000</v>
      </c>
      <c r="I474" s="11">
        <v>1999</v>
      </c>
      <c r="J474" s="14">
        <v>18088</v>
      </c>
      <c r="K474" s="11" t="s">
        <v>2</v>
      </c>
      <c r="L474" s="11">
        <v>6</v>
      </c>
      <c r="M474" s="11" t="s">
        <v>0</v>
      </c>
      <c r="N474" s="11">
        <v>2013</v>
      </c>
      <c r="O474" s="15">
        <v>1</v>
      </c>
      <c r="P474" s="14">
        <v>3521</v>
      </c>
      <c r="Q474" s="11">
        <v>0.14080000000000001</v>
      </c>
      <c r="R474" s="16">
        <v>557</v>
      </c>
      <c r="S474" s="17">
        <f>SUM($H$2:H474)</f>
        <v>19372450</v>
      </c>
    </row>
    <row r="475" spans="1:19" x14ac:dyDescent="0.2">
      <c r="A475" s="10" t="s">
        <v>1394</v>
      </c>
      <c r="B475" s="11" t="s">
        <v>1565</v>
      </c>
      <c r="C475" s="11">
        <v>3</v>
      </c>
      <c r="D475" s="20" t="s">
        <v>1564</v>
      </c>
      <c r="E475" s="11" t="s">
        <v>1563</v>
      </c>
      <c r="F475" s="11" t="s">
        <v>3</v>
      </c>
      <c r="G475" s="11" t="s">
        <v>3051</v>
      </c>
      <c r="H475" s="13">
        <v>35000</v>
      </c>
      <c r="I475" s="11">
        <v>2001</v>
      </c>
      <c r="J475" s="14">
        <v>26449</v>
      </c>
      <c r="K475" s="11" t="s">
        <v>2</v>
      </c>
      <c r="L475" s="11">
        <v>7</v>
      </c>
      <c r="M475" s="11" t="s">
        <v>0</v>
      </c>
      <c r="N475" s="11">
        <v>2010</v>
      </c>
      <c r="O475" s="15">
        <v>1</v>
      </c>
      <c r="P475" s="14">
        <v>4115</v>
      </c>
      <c r="Q475" s="11">
        <v>0.1176</v>
      </c>
      <c r="R475" s="16">
        <v>558</v>
      </c>
      <c r="S475" s="17">
        <f>SUM($H$2:H475)</f>
        <v>19407450</v>
      </c>
    </row>
    <row r="476" spans="1:19" x14ac:dyDescent="0.2">
      <c r="A476" s="10" t="s">
        <v>1394</v>
      </c>
      <c r="B476" s="11" t="s">
        <v>1666</v>
      </c>
      <c r="C476" s="11">
        <v>1</v>
      </c>
      <c r="D476" s="20" t="s">
        <v>1665</v>
      </c>
      <c r="E476" s="11" t="s">
        <v>1664</v>
      </c>
      <c r="F476" s="11" t="s">
        <v>3</v>
      </c>
      <c r="G476" s="11" t="s">
        <v>3051</v>
      </c>
      <c r="H476" s="13">
        <v>50000</v>
      </c>
      <c r="I476" s="11">
        <v>1996</v>
      </c>
      <c r="J476" s="14">
        <v>33866</v>
      </c>
      <c r="K476" s="11" t="s">
        <v>59</v>
      </c>
      <c r="L476" s="11">
        <v>8</v>
      </c>
      <c r="M476" s="11" t="s">
        <v>0</v>
      </c>
      <c r="N476" s="11">
        <v>2013</v>
      </c>
      <c r="O476" s="15">
        <v>1</v>
      </c>
      <c r="P476" s="14">
        <v>5157</v>
      </c>
      <c r="Q476" s="11">
        <v>0.1031</v>
      </c>
      <c r="R476" s="16">
        <v>559</v>
      </c>
      <c r="S476" s="17">
        <f>SUM($H$2:H476)</f>
        <v>19457450</v>
      </c>
    </row>
    <row r="477" spans="1:19" x14ac:dyDescent="0.2">
      <c r="A477" s="10" t="s">
        <v>1394</v>
      </c>
      <c r="B477" s="11" t="s">
        <v>1658</v>
      </c>
      <c r="C477" s="11">
        <v>1</v>
      </c>
      <c r="D477" s="20" t="s">
        <v>1657</v>
      </c>
      <c r="E477" s="11" t="s">
        <v>1656</v>
      </c>
      <c r="F477" s="11" t="s">
        <v>3</v>
      </c>
      <c r="G477" s="11" t="s">
        <v>3051</v>
      </c>
      <c r="H477" s="13">
        <v>40000</v>
      </c>
      <c r="I477" s="11">
        <v>2005</v>
      </c>
      <c r="J477" s="14">
        <v>51848</v>
      </c>
      <c r="K477" s="11" t="s">
        <v>2</v>
      </c>
      <c r="L477" s="11">
        <v>8</v>
      </c>
      <c r="M477" s="11" t="s">
        <v>0</v>
      </c>
      <c r="N477" s="11">
        <v>2010</v>
      </c>
      <c r="O477" s="15">
        <v>1</v>
      </c>
      <c r="P477" s="14">
        <v>4479</v>
      </c>
      <c r="Q477" s="11">
        <v>0.112</v>
      </c>
      <c r="R477" s="16">
        <v>561</v>
      </c>
      <c r="S477" s="17">
        <f>SUM($H$2:H477)</f>
        <v>19497450</v>
      </c>
    </row>
    <row r="478" spans="1:19" x14ac:dyDescent="0.2">
      <c r="A478" s="10" t="s">
        <v>1394</v>
      </c>
      <c r="B478" s="11" t="s">
        <v>1652</v>
      </c>
      <c r="C478" s="11">
        <v>1</v>
      </c>
      <c r="D478" s="20" t="s">
        <v>1651</v>
      </c>
      <c r="E478" s="11" t="s">
        <v>1650</v>
      </c>
      <c r="F478" s="11" t="s">
        <v>3</v>
      </c>
      <c r="G478" s="11" t="s">
        <v>3051</v>
      </c>
      <c r="H478" s="13">
        <v>35000</v>
      </c>
      <c r="I478" s="11">
        <v>1984</v>
      </c>
      <c r="J478" s="14">
        <v>25161</v>
      </c>
      <c r="K478" s="11" t="s">
        <v>2</v>
      </c>
      <c r="L478" s="11">
        <v>8</v>
      </c>
      <c r="M478" s="11" t="s">
        <v>0</v>
      </c>
      <c r="N478" s="11">
        <v>2013</v>
      </c>
      <c r="O478" s="15">
        <v>1</v>
      </c>
      <c r="P478" s="14">
        <v>4051</v>
      </c>
      <c r="Q478" s="11">
        <v>0.1157</v>
      </c>
      <c r="R478" s="16">
        <v>563</v>
      </c>
      <c r="S478" s="17">
        <f>SUM($H$2:H478)</f>
        <v>19532450</v>
      </c>
    </row>
    <row r="479" spans="1:19" x14ac:dyDescent="0.2">
      <c r="A479" s="19" t="s">
        <v>1237</v>
      </c>
      <c r="B479" s="20" t="s">
        <v>1649</v>
      </c>
      <c r="C479" s="20">
        <v>1</v>
      </c>
      <c r="D479" s="20" t="s">
        <v>1648</v>
      </c>
      <c r="E479" s="20" t="s">
        <v>1647</v>
      </c>
      <c r="F479" s="20" t="s">
        <v>3</v>
      </c>
      <c r="G479" s="20" t="s">
        <v>1</v>
      </c>
      <c r="H479" s="21">
        <v>35000</v>
      </c>
      <c r="I479" s="20">
        <v>2005</v>
      </c>
      <c r="J479" s="22">
        <v>78302</v>
      </c>
      <c r="K479" s="20" t="s">
        <v>2</v>
      </c>
      <c r="L479" s="20">
        <v>7</v>
      </c>
      <c r="M479" s="20" t="s">
        <v>0</v>
      </c>
      <c r="N479" s="20">
        <v>2010</v>
      </c>
      <c r="O479" s="23">
        <v>1</v>
      </c>
      <c r="P479" s="22">
        <v>4048</v>
      </c>
      <c r="Q479" s="20">
        <v>0.1157</v>
      </c>
      <c r="R479" s="24">
        <v>564</v>
      </c>
      <c r="S479" s="17">
        <f>SUM($H$2:H479)</f>
        <v>19567450</v>
      </c>
    </row>
    <row r="480" spans="1:19" x14ac:dyDescent="0.2">
      <c r="A480" s="10" t="s">
        <v>1394</v>
      </c>
      <c r="B480" s="11" t="s">
        <v>1646</v>
      </c>
      <c r="C480" s="11">
        <v>2</v>
      </c>
      <c r="D480" s="20" t="s">
        <v>1645</v>
      </c>
      <c r="E480" s="11" t="s">
        <v>1644</v>
      </c>
      <c r="F480" s="11" t="s">
        <v>3</v>
      </c>
      <c r="G480" s="11" t="s">
        <v>3051</v>
      </c>
      <c r="H480" s="13">
        <v>35000</v>
      </c>
      <c r="I480" s="11">
        <v>1997</v>
      </c>
      <c r="J480" s="14">
        <v>35894</v>
      </c>
      <c r="K480" s="11" t="s">
        <v>2</v>
      </c>
      <c r="L480" s="11">
        <v>7</v>
      </c>
      <c r="M480" s="11" t="s">
        <v>0</v>
      </c>
      <c r="N480" s="11">
        <v>2013</v>
      </c>
      <c r="O480" s="15">
        <v>1</v>
      </c>
      <c r="P480" s="14">
        <v>4026</v>
      </c>
      <c r="Q480" s="11">
        <v>0.115</v>
      </c>
      <c r="R480" s="16">
        <v>565</v>
      </c>
      <c r="S480" s="17">
        <f>SUM($H$2:H480)</f>
        <v>19602450</v>
      </c>
    </row>
    <row r="481" spans="1:19" x14ac:dyDescent="0.2">
      <c r="A481" s="10" t="s">
        <v>1394</v>
      </c>
      <c r="B481" s="11" t="s">
        <v>1525</v>
      </c>
      <c r="C481" s="11">
        <v>2</v>
      </c>
      <c r="D481" s="20" t="s">
        <v>1643</v>
      </c>
      <c r="E481" s="11" t="s">
        <v>1642</v>
      </c>
      <c r="F481" s="11" t="s">
        <v>3</v>
      </c>
      <c r="G481" s="11" t="s">
        <v>3051</v>
      </c>
      <c r="H481" s="13">
        <v>35000</v>
      </c>
      <c r="I481" s="11">
        <v>2001</v>
      </c>
      <c r="J481" s="14">
        <v>34746</v>
      </c>
      <c r="K481" s="11" t="s">
        <v>2</v>
      </c>
      <c r="L481" s="11">
        <v>7</v>
      </c>
      <c r="M481" s="11" t="s">
        <v>0</v>
      </c>
      <c r="N481" s="11">
        <v>2013</v>
      </c>
      <c r="O481" s="15">
        <v>1</v>
      </c>
      <c r="P481" s="14">
        <v>3997</v>
      </c>
      <c r="Q481" s="11">
        <v>0.1142</v>
      </c>
      <c r="R481" s="16">
        <v>566</v>
      </c>
      <c r="S481" s="17">
        <f>SUM($H$2:H481)</f>
        <v>19637450</v>
      </c>
    </row>
    <row r="482" spans="1:19" x14ac:dyDescent="0.2">
      <c r="A482" s="10" t="s">
        <v>1394</v>
      </c>
      <c r="B482" s="11" t="s">
        <v>808</v>
      </c>
      <c r="C482" s="11">
        <v>2</v>
      </c>
      <c r="D482" s="20" t="s">
        <v>1641</v>
      </c>
      <c r="E482" s="11" t="s">
        <v>1640</v>
      </c>
      <c r="F482" s="11" t="s">
        <v>3</v>
      </c>
      <c r="G482" s="11" t="s">
        <v>3051</v>
      </c>
      <c r="H482" s="13">
        <v>35000</v>
      </c>
      <c r="I482" s="11">
        <v>2002</v>
      </c>
      <c r="J482" s="14">
        <v>35174</v>
      </c>
      <c r="K482" s="11" t="s">
        <v>2</v>
      </c>
      <c r="L482" s="11">
        <v>7</v>
      </c>
      <c r="M482" s="11" t="s">
        <v>0</v>
      </c>
      <c r="N482" s="11">
        <v>2010</v>
      </c>
      <c r="O482" s="15">
        <v>1</v>
      </c>
      <c r="P482" s="14">
        <v>3995</v>
      </c>
      <c r="Q482" s="11">
        <v>0.11409999999999999</v>
      </c>
      <c r="R482" s="16">
        <v>567</v>
      </c>
      <c r="S482" s="17">
        <f>SUM($H$2:H482)</f>
        <v>19672450</v>
      </c>
    </row>
    <row r="483" spans="1:19" x14ac:dyDescent="0.2">
      <c r="A483" s="10" t="s">
        <v>1394</v>
      </c>
      <c r="B483" s="11" t="s">
        <v>1639</v>
      </c>
      <c r="C483" s="11">
        <v>1</v>
      </c>
      <c r="D483" s="20" t="s">
        <v>1638</v>
      </c>
      <c r="E483" s="11" t="s">
        <v>1637</v>
      </c>
      <c r="F483" s="11" t="s">
        <v>3</v>
      </c>
      <c r="G483" s="11" t="s">
        <v>3051</v>
      </c>
      <c r="H483" s="13">
        <v>40000</v>
      </c>
      <c r="I483" s="11">
        <v>1999</v>
      </c>
      <c r="J483" s="14">
        <v>20000</v>
      </c>
      <c r="K483" s="11" t="s">
        <v>59</v>
      </c>
      <c r="L483" s="11">
        <v>8</v>
      </c>
      <c r="M483" s="11" t="s">
        <v>0</v>
      </c>
      <c r="N483" s="11">
        <v>2010</v>
      </c>
      <c r="O483" s="15">
        <v>1</v>
      </c>
      <c r="P483" s="14">
        <v>4322</v>
      </c>
      <c r="Q483" s="11">
        <v>0.108</v>
      </c>
      <c r="R483" s="16">
        <v>568</v>
      </c>
      <c r="S483" s="17">
        <f>SUM($H$2:H483)</f>
        <v>19712450</v>
      </c>
    </row>
    <row r="484" spans="1:19" x14ac:dyDescent="0.2">
      <c r="A484" s="10" t="s">
        <v>1394</v>
      </c>
      <c r="B484" s="11" t="s">
        <v>1636</v>
      </c>
      <c r="C484" s="11">
        <v>3</v>
      </c>
      <c r="D484" s="20" t="s">
        <v>1635</v>
      </c>
      <c r="E484" s="11" t="s">
        <v>1634</v>
      </c>
      <c r="F484" s="11" t="s">
        <v>3</v>
      </c>
      <c r="G484" s="11" t="s">
        <v>3051</v>
      </c>
      <c r="H484" s="13">
        <v>50000</v>
      </c>
      <c r="I484" s="11">
        <v>1996</v>
      </c>
      <c r="J484" s="14">
        <v>26589</v>
      </c>
      <c r="K484" s="11" t="s">
        <v>2</v>
      </c>
      <c r="L484" s="11">
        <v>8</v>
      </c>
      <c r="M484" s="11" t="s">
        <v>0</v>
      </c>
      <c r="N484" s="11">
        <v>2013</v>
      </c>
      <c r="O484" s="15">
        <v>1</v>
      </c>
      <c r="P484" s="14">
        <v>4835</v>
      </c>
      <c r="Q484" s="11">
        <v>9.6699999999999994E-2</v>
      </c>
      <c r="R484" s="16">
        <v>572</v>
      </c>
      <c r="S484" s="17">
        <f>SUM($H$2:H484)</f>
        <v>19762450</v>
      </c>
    </row>
    <row r="485" spans="1:19" x14ac:dyDescent="0.2">
      <c r="A485" s="10" t="s">
        <v>1394</v>
      </c>
      <c r="B485" s="11" t="s">
        <v>1633</v>
      </c>
      <c r="C485" s="11">
        <v>1</v>
      </c>
      <c r="D485" s="20" t="s">
        <v>1632</v>
      </c>
      <c r="E485" s="11" t="s">
        <v>1631</v>
      </c>
      <c r="F485" s="11" t="s">
        <v>3</v>
      </c>
      <c r="G485" s="11" t="s">
        <v>3051</v>
      </c>
      <c r="H485" s="13">
        <v>40000</v>
      </c>
      <c r="I485" s="11">
        <v>2003</v>
      </c>
      <c r="J485" s="14">
        <v>49112</v>
      </c>
      <c r="K485" s="11" t="s">
        <v>2</v>
      </c>
      <c r="L485" s="11">
        <v>8</v>
      </c>
      <c r="M485" s="11" t="s">
        <v>0</v>
      </c>
      <c r="N485" s="11">
        <v>2010</v>
      </c>
      <c r="O485" s="15">
        <v>1</v>
      </c>
      <c r="P485" s="14">
        <v>4257</v>
      </c>
      <c r="Q485" s="11">
        <v>0.10639999999999999</v>
      </c>
      <c r="R485" s="16">
        <v>573</v>
      </c>
      <c r="S485" s="17">
        <f>SUM($H$2:H485)</f>
        <v>19802450</v>
      </c>
    </row>
    <row r="486" spans="1:19" x14ac:dyDescent="0.2">
      <c r="A486" s="10" t="s">
        <v>1394</v>
      </c>
      <c r="B486" s="11" t="s">
        <v>1630</v>
      </c>
      <c r="C486" s="11">
        <v>1</v>
      </c>
      <c r="D486" s="20" t="s">
        <v>1629</v>
      </c>
      <c r="E486" s="11" t="s">
        <v>1628</v>
      </c>
      <c r="F486" s="11" t="s">
        <v>3</v>
      </c>
      <c r="G486" s="11" t="s">
        <v>3051</v>
      </c>
      <c r="H486" s="13">
        <v>35000</v>
      </c>
      <c r="I486" s="11">
        <v>1996</v>
      </c>
      <c r="J486" s="14">
        <v>34420</v>
      </c>
      <c r="K486" s="11" t="s">
        <v>2</v>
      </c>
      <c r="L486" s="11">
        <v>7</v>
      </c>
      <c r="M486" s="11" t="s">
        <v>0</v>
      </c>
      <c r="N486" s="11">
        <v>2013</v>
      </c>
      <c r="O486" s="15">
        <v>1</v>
      </c>
      <c r="P486" s="14">
        <v>3971</v>
      </c>
      <c r="Q486" s="11">
        <v>0.1135</v>
      </c>
      <c r="R486" s="16">
        <v>574</v>
      </c>
      <c r="S486" s="17">
        <f>SUM($H$2:H486)</f>
        <v>19837450</v>
      </c>
    </row>
    <row r="487" spans="1:19" x14ac:dyDescent="0.2">
      <c r="A487" s="10" t="s">
        <v>1394</v>
      </c>
      <c r="B487" s="11" t="s">
        <v>1622</v>
      </c>
      <c r="C487" s="11">
        <v>2</v>
      </c>
      <c r="D487" s="20" t="s">
        <v>1621</v>
      </c>
      <c r="E487" s="11" t="s">
        <v>1620</v>
      </c>
      <c r="F487" s="11" t="s">
        <v>3</v>
      </c>
      <c r="G487" s="11" t="s">
        <v>3051</v>
      </c>
      <c r="H487" s="13">
        <v>40000</v>
      </c>
      <c r="I487" s="11">
        <v>1996</v>
      </c>
      <c r="J487" s="14">
        <v>28477</v>
      </c>
      <c r="K487" s="11" t="s">
        <v>2</v>
      </c>
      <c r="L487" s="11">
        <v>8</v>
      </c>
      <c r="M487" s="11" t="s">
        <v>0</v>
      </c>
      <c r="N487" s="11">
        <v>2010</v>
      </c>
      <c r="O487" s="15">
        <v>1</v>
      </c>
      <c r="P487" s="14">
        <v>4233</v>
      </c>
      <c r="Q487" s="11">
        <v>0.10580000000000001</v>
      </c>
      <c r="R487" s="16">
        <v>578</v>
      </c>
      <c r="S487" s="17">
        <f>SUM($H$2:H487)</f>
        <v>19877450</v>
      </c>
    </row>
    <row r="488" spans="1:19" x14ac:dyDescent="0.2">
      <c r="A488" s="10" t="s">
        <v>1394</v>
      </c>
      <c r="B488" s="11" t="s">
        <v>1616</v>
      </c>
      <c r="C488" s="11">
        <v>1</v>
      </c>
      <c r="D488" s="20" t="s">
        <v>1615</v>
      </c>
      <c r="E488" s="11" t="s">
        <v>1614</v>
      </c>
      <c r="F488" s="11" t="s">
        <v>3</v>
      </c>
      <c r="G488" s="11" t="s">
        <v>3051</v>
      </c>
      <c r="H488" s="13">
        <v>40000</v>
      </c>
      <c r="I488" s="11">
        <v>2005</v>
      </c>
      <c r="J488" s="14">
        <v>53611</v>
      </c>
      <c r="K488" s="11" t="s">
        <v>2</v>
      </c>
      <c r="L488" s="11">
        <v>8</v>
      </c>
      <c r="M488" s="11" t="s">
        <v>0</v>
      </c>
      <c r="N488" s="11">
        <v>2010</v>
      </c>
      <c r="O488" s="15">
        <v>0.9</v>
      </c>
      <c r="P488" s="14">
        <v>4168</v>
      </c>
      <c r="Q488" s="11">
        <v>0.1042</v>
      </c>
      <c r="R488" s="16">
        <v>579</v>
      </c>
      <c r="S488" s="17">
        <f>SUM($H$2:H488)</f>
        <v>19917450</v>
      </c>
    </row>
    <row r="489" spans="1:19" x14ac:dyDescent="0.2">
      <c r="A489" s="10" t="s">
        <v>1394</v>
      </c>
      <c r="B489" s="11" t="s">
        <v>1613</v>
      </c>
      <c r="C489" s="11">
        <v>3</v>
      </c>
      <c r="D489" s="20" t="s">
        <v>1612</v>
      </c>
      <c r="E489" s="11" t="s">
        <v>1611</v>
      </c>
      <c r="F489" s="11" t="s">
        <v>3</v>
      </c>
      <c r="G489" s="11" t="s">
        <v>3051</v>
      </c>
      <c r="H489" s="13">
        <v>50000</v>
      </c>
      <c r="I489" s="11">
        <v>1992</v>
      </c>
      <c r="J489" s="14">
        <v>20351</v>
      </c>
      <c r="K489" s="11" t="s">
        <v>2</v>
      </c>
      <c r="L489" s="11">
        <v>8</v>
      </c>
      <c r="M489" s="11" t="s">
        <v>0</v>
      </c>
      <c r="N489" s="11">
        <v>2013</v>
      </c>
      <c r="O489" s="15">
        <v>1</v>
      </c>
      <c r="P489" s="14">
        <v>4677</v>
      </c>
      <c r="Q489" s="11">
        <v>9.35E-2</v>
      </c>
      <c r="R489" s="16">
        <v>580</v>
      </c>
      <c r="S489" s="17">
        <f>SUM($H$2:H489)</f>
        <v>19967450</v>
      </c>
    </row>
    <row r="490" spans="1:19" x14ac:dyDescent="0.2">
      <c r="A490" s="10" t="s">
        <v>1394</v>
      </c>
      <c r="B490" s="11" t="s">
        <v>1610</v>
      </c>
      <c r="C490" s="11">
        <v>1</v>
      </c>
      <c r="D490" s="20" t="s">
        <v>1609</v>
      </c>
      <c r="E490" s="11" t="s">
        <v>1608</v>
      </c>
      <c r="F490" s="11" t="s">
        <v>3</v>
      </c>
      <c r="G490" s="11" t="s">
        <v>3051</v>
      </c>
      <c r="H490" s="13">
        <v>40000</v>
      </c>
      <c r="I490" s="11">
        <v>2005</v>
      </c>
      <c r="J490" s="14">
        <v>52826</v>
      </c>
      <c r="K490" s="11" t="s">
        <v>2</v>
      </c>
      <c r="L490" s="11">
        <v>8</v>
      </c>
      <c r="M490" s="11" t="s">
        <v>0</v>
      </c>
      <c r="N490" s="11">
        <v>2010</v>
      </c>
      <c r="O490" s="15">
        <v>0.9</v>
      </c>
      <c r="P490" s="14">
        <v>4107</v>
      </c>
      <c r="Q490" s="11">
        <v>0.1027</v>
      </c>
      <c r="R490" s="16">
        <v>582</v>
      </c>
      <c r="S490" s="17">
        <f>SUM($H$2:H490)</f>
        <v>20007450</v>
      </c>
    </row>
    <row r="491" spans="1:19" x14ac:dyDescent="0.2">
      <c r="A491" s="10" t="s">
        <v>1394</v>
      </c>
      <c r="B491" s="11" t="s">
        <v>1559</v>
      </c>
      <c r="C491" s="11">
        <v>1</v>
      </c>
      <c r="D491" s="20" t="s">
        <v>1558</v>
      </c>
      <c r="E491" s="11" t="s">
        <v>1557</v>
      </c>
      <c r="F491" s="11" t="s">
        <v>3</v>
      </c>
      <c r="G491" s="11" t="s">
        <v>3051</v>
      </c>
      <c r="H491" s="13">
        <v>35000</v>
      </c>
      <c r="I491" s="11">
        <v>2003</v>
      </c>
      <c r="J491" s="14">
        <v>63272</v>
      </c>
      <c r="K491" s="11" t="s">
        <v>2</v>
      </c>
      <c r="L491" s="11">
        <v>7</v>
      </c>
      <c r="M491" s="11" t="s">
        <v>0</v>
      </c>
      <c r="N491" s="11">
        <v>2013</v>
      </c>
      <c r="O491" s="15">
        <v>1</v>
      </c>
      <c r="P491" s="14">
        <v>3817</v>
      </c>
      <c r="Q491" s="11">
        <v>0.1091</v>
      </c>
      <c r="R491" s="16">
        <v>583</v>
      </c>
      <c r="S491" s="17">
        <f>SUM($H$2:H491)</f>
        <v>20042450</v>
      </c>
    </row>
    <row r="492" spans="1:19" x14ac:dyDescent="0.2">
      <c r="A492" s="10" t="s">
        <v>1394</v>
      </c>
      <c r="B492" s="11" t="s">
        <v>1604</v>
      </c>
      <c r="C492" s="11">
        <v>1</v>
      </c>
      <c r="D492" s="20" t="s">
        <v>1603</v>
      </c>
      <c r="E492" s="11" t="s">
        <v>1602</v>
      </c>
      <c r="F492" s="11" t="s">
        <v>3</v>
      </c>
      <c r="G492" s="11" t="s">
        <v>3051</v>
      </c>
      <c r="H492" s="13">
        <v>50000</v>
      </c>
      <c r="I492" s="11">
        <v>2006</v>
      </c>
      <c r="J492" s="14">
        <v>57245</v>
      </c>
      <c r="K492" s="11" t="s">
        <v>2</v>
      </c>
      <c r="L492" s="11">
        <v>8</v>
      </c>
      <c r="M492" s="11" t="s">
        <v>0</v>
      </c>
      <c r="N492" s="11">
        <v>2013</v>
      </c>
      <c r="O492" s="15">
        <v>0.9</v>
      </c>
      <c r="P492" s="14">
        <v>4584</v>
      </c>
      <c r="Q492" s="11">
        <v>9.1700000000000004E-2</v>
      </c>
      <c r="R492" s="16">
        <v>584</v>
      </c>
      <c r="S492" s="17">
        <f>SUM($H$2:H492)</f>
        <v>20092450</v>
      </c>
    </row>
    <row r="493" spans="1:19" x14ac:dyDescent="0.2">
      <c r="A493" s="10" t="s">
        <v>1394</v>
      </c>
      <c r="B493" s="11" t="s">
        <v>1607</v>
      </c>
      <c r="C493" s="11">
        <v>1</v>
      </c>
      <c r="D493" s="20" t="s">
        <v>1606</v>
      </c>
      <c r="E493" s="11" t="s">
        <v>1605</v>
      </c>
      <c r="F493" s="11" t="s">
        <v>3</v>
      </c>
      <c r="G493" s="11" t="s">
        <v>3051</v>
      </c>
      <c r="H493" s="13">
        <v>35000</v>
      </c>
      <c r="I493" s="11">
        <v>2004</v>
      </c>
      <c r="J493" s="14">
        <v>43643</v>
      </c>
      <c r="K493" s="11" t="s">
        <v>2</v>
      </c>
      <c r="L493" s="11">
        <v>8</v>
      </c>
      <c r="M493" s="11" t="s">
        <v>0</v>
      </c>
      <c r="N493" s="11">
        <v>2010</v>
      </c>
      <c r="O493" s="15">
        <v>1</v>
      </c>
      <c r="P493" s="14">
        <v>3783</v>
      </c>
      <c r="Q493" s="11">
        <v>0.1081</v>
      </c>
      <c r="R493" s="16">
        <v>586</v>
      </c>
      <c r="S493" s="17">
        <f>SUM($H$2:H493)</f>
        <v>20127450</v>
      </c>
    </row>
    <row r="494" spans="1:19" x14ac:dyDescent="0.2">
      <c r="A494" s="10" t="s">
        <v>1394</v>
      </c>
      <c r="B494" s="11" t="s">
        <v>1598</v>
      </c>
      <c r="C494" s="11">
        <v>1</v>
      </c>
      <c r="D494" s="20" t="s">
        <v>1597</v>
      </c>
      <c r="E494" s="11" t="s">
        <v>1596</v>
      </c>
      <c r="F494" s="11" t="s">
        <v>3</v>
      </c>
      <c r="G494" s="11" t="s">
        <v>3051</v>
      </c>
      <c r="H494" s="13">
        <v>50000</v>
      </c>
      <c r="I494" s="11">
        <v>2004</v>
      </c>
      <c r="J494" s="14">
        <v>50109</v>
      </c>
      <c r="K494" s="11" t="s">
        <v>2</v>
      </c>
      <c r="L494" s="11">
        <v>8</v>
      </c>
      <c r="M494" s="11" t="s">
        <v>0</v>
      </c>
      <c r="N494" s="11">
        <v>2013</v>
      </c>
      <c r="O494" s="15">
        <v>1</v>
      </c>
      <c r="P494" s="14">
        <v>4527</v>
      </c>
      <c r="Q494" s="11">
        <v>9.0499999999999997E-2</v>
      </c>
      <c r="R494" s="16">
        <v>587</v>
      </c>
      <c r="S494" s="17">
        <f>SUM($H$2:H494)</f>
        <v>20177450</v>
      </c>
    </row>
    <row r="495" spans="1:19" x14ac:dyDescent="0.2">
      <c r="A495" s="10" t="s">
        <v>1394</v>
      </c>
      <c r="B495" s="11" t="s">
        <v>1601</v>
      </c>
      <c r="C495" s="11">
        <v>1</v>
      </c>
      <c r="D495" s="20" t="s">
        <v>1600</v>
      </c>
      <c r="E495" s="11" t="s">
        <v>1599</v>
      </c>
      <c r="F495" s="11" t="s">
        <v>3</v>
      </c>
      <c r="G495" s="11" t="s">
        <v>3051</v>
      </c>
      <c r="H495" s="13">
        <v>35000</v>
      </c>
      <c r="I495" s="11">
        <v>1993</v>
      </c>
      <c r="J495" s="14">
        <v>36446</v>
      </c>
      <c r="K495" s="11" t="s">
        <v>2</v>
      </c>
      <c r="L495" s="11">
        <v>7</v>
      </c>
      <c r="M495" s="11" t="s">
        <v>0</v>
      </c>
      <c r="N495" s="11">
        <v>2010</v>
      </c>
      <c r="O495" s="15">
        <v>0.9</v>
      </c>
      <c r="P495" s="14">
        <v>3780</v>
      </c>
      <c r="Q495" s="11">
        <v>0.108</v>
      </c>
      <c r="R495" s="16">
        <v>588</v>
      </c>
      <c r="S495" s="17">
        <f>SUM($H$2:H495)</f>
        <v>20212450</v>
      </c>
    </row>
    <row r="496" spans="1:19" x14ac:dyDescent="0.2">
      <c r="A496" s="10" t="s">
        <v>1394</v>
      </c>
      <c r="B496" s="11" t="s">
        <v>1589</v>
      </c>
      <c r="C496" s="11">
        <v>1</v>
      </c>
      <c r="D496" s="20" t="s">
        <v>1588</v>
      </c>
      <c r="E496" s="11" t="s">
        <v>1587</v>
      </c>
      <c r="F496" s="11" t="s">
        <v>3</v>
      </c>
      <c r="G496" s="11" t="s">
        <v>3051</v>
      </c>
      <c r="H496" s="13">
        <v>50000</v>
      </c>
      <c r="I496" s="11">
        <v>2000</v>
      </c>
      <c r="J496" s="14">
        <v>22635</v>
      </c>
      <c r="K496" s="11" t="s">
        <v>2</v>
      </c>
      <c r="L496" s="11">
        <v>8</v>
      </c>
      <c r="M496" s="11" t="s">
        <v>0</v>
      </c>
      <c r="N496" s="11">
        <v>2013</v>
      </c>
      <c r="O496" s="15">
        <v>1</v>
      </c>
      <c r="P496" s="14">
        <v>4417</v>
      </c>
      <c r="Q496" s="11">
        <v>8.8300000000000003E-2</v>
      </c>
      <c r="R496" s="16">
        <v>589</v>
      </c>
      <c r="S496" s="17">
        <f>SUM($H$2:H496)</f>
        <v>20262450</v>
      </c>
    </row>
    <row r="497" spans="1:19" x14ac:dyDescent="0.2">
      <c r="A497" s="10" t="s">
        <v>1394</v>
      </c>
      <c r="B497" s="11" t="s">
        <v>1595</v>
      </c>
      <c r="C497" s="11">
        <v>3</v>
      </c>
      <c r="D497" s="20" t="s">
        <v>1594</v>
      </c>
      <c r="E497" s="11" t="s">
        <v>1593</v>
      </c>
      <c r="F497" s="11" t="s">
        <v>3</v>
      </c>
      <c r="G497" s="11" t="s">
        <v>3051</v>
      </c>
      <c r="H497" s="13">
        <v>35000</v>
      </c>
      <c r="I497" s="11">
        <v>1998</v>
      </c>
      <c r="J497" s="14">
        <v>31897</v>
      </c>
      <c r="K497" s="11" t="s">
        <v>2</v>
      </c>
      <c r="L497" s="11">
        <v>7</v>
      </c>
      <c r="M497" s="11" t="s">
        <v>0</v>
      </c>
      <c r="N497" s="11">
        <v>2010</v>
      </c>
      <c r="O497" s="15">
        <v>1</v>
      </c>
      <c r="P497" s="14">
        <v>3772</v>
      </c>
      <c r="Q497" s="11">
        <v>0.10780000000000001</v>
      </c>
      <c r="R497" s="16">
        <v>590</v>
      </c>
      <c r="S497" s="17">
        <f>SUM($H$2:H497)</f>
        <v>20297450</v>
      </c>
    </row>
    <row r="498" spans="1:19" x14ac:dyDescent="0.2">
      <c r="A498" s="10" t="s">
        <v>1394</v>
      </c>
      <c r="B498" s="11" t="s">
        <v>1655</v>
      </c>
      <c r="C498" s="11">
        <v>1</v>
      </c>
      <c r="D498" s="20" t="s">
        <v>1654</v>
      </c>
      <c r="E498" s="11" t="s">
        <v>1653</v>
      </c>
      <c r="F498" s="11" t="s">
        <v>3</v>
      </c>
      <c r="G498" s="11" t="s">
        <v>3051</v>
      </c>
      <c r="H498" s="13">
        <v>40000</v>
      </c>
      <c r="I498" s="11">
        <v>1999</v>
      </c>
      <c r="J498" s="14">
        <v>23303</v>
      </c>
      <c r="K498" s="11" t="s">
        <v>2</v>
      </c>
      <c r="L498" s="11">
        <v>8</v>
      </c>
      <c r="M498" s="11" t="s">
        <v>0</v>
      </c>
      <c r="N498" s="11">
        <v>2010</v>
      </c>
      <c r="O498" s="15">
        <v>1</v>
      </c>
      <c r="P498" s="14">
        <v>3959</v>
      </c>
      <c r="Q498" s="11">
        <v>9.9000000000000005E-2</v>
      </c>
      <c r="R498" s="16">
        <v>591</v>
      </c>
      <c r="S498" s="17">
        <f>SUM($H$2:H498)</f>
        <v>20337450</v>
      </c>
    </row>
    <row r="499" spans="1:19" x14ac:dyDescent="0.2">
      <c r="A499" s="10" t="s">
        <v>1394</v>
      </c>
      <c r="B499" s="11" t="s">
        <v>1592</v>
      </c>
      <c r="C499" s="11">
        <v>1</v>
      </c>
      <c r="D499" s="20" t="s">
        <v>1591</v>
      </c>
      <c r="E499" s="11" t="s">
        <v>1590</v>
      </c>
      <c r="F499" s="11" t="s">
        <v>3</v>
      </c>
      <c r="G499" s="11" t="s">
        <v>3051</v>
      </c>
      <c r="H499" s="13">
        <v>35000</v>
      </c>
      <c r="I499" s="11">
        <v>2001</v>
      </c>
      <c r="J499" s="14">
        <v>29049</v>
      </c>
      <c r="K499" s="11" t="s">
        <v>2</v>
      </c>
      <c r="L499" s="11">
        <v>7</v>
      </c>
      <c r="M499" s="11" t="s">
        <v>0</v>
      </c>
      <c r="N499" s="11">
        <v>2010</v>
      </c>
      <c r="O499" s="15">
        <v>1</v>
      </c>
      <c r="P499" s="14">
        <v>3735</v>
      </c>
      <c r="Q499" s="11">
        <v>0.1067</v>
      </c>
      <c r="R499" s="16">
        <v>592</v>
      </c>
      <c r="S499" s="17">
        <f>SUM($H$2:H499)</f>
        <v>20372450</v>
      </c>
    </row>
    <row r="500" spans="1:19" x14ac:dyDescent="0.2">
      <c r="A500" s="10" t="s">
        <v>1394</v>
      </c>
      <c r="B500" s="11" t="s">
        <v>1586</v>
      </c>
      <c r="C500" s="11">
        <v>1</v>
      </c>
      <c r="D500" s="20" t="s">
        <v>1585</v>
      </c>
      <c r="E500" s="11" t="s">
        <v>1584</v>
      </c>
      <c r="F500" s="11" t="s">
        <v>3</v>
      </c>
      <c r="G500" s="11" t="s">
        <v>3051</v>
      </c>
      <c r="H500" s="13">
        <v>40000</v>
      </c>
      <c r="I500" s="11">
        <v>2006</v>
      </c>
      <c r="J500" s="14">
        <v>45557</v>
      </c>
      <c r="K500" s="11" t="s">
        <v>2</v>
      </c>
      <c r="L500" s="11">
        <v>8</v>
      </c>
      <c r="M500" s="11" t="s">
        <v>0</v>
      </c>
      <c r="N500" s="11">
        <v>2010</v>
      </c>
      <c r="O500" s="15">
        <v>1</v>
      </c>
      <c r="P500" s="14">
        <v>3887</v>
      </c>
      <c r="Q500" s="11">
        <v>9.7199999999999995E-2</v>
      </c>
      <c r="R500" s="16">
        <v>594</v>
      </c>
      <c r="S500" s="17">
        <f>SUM($H$2:H500)</f>
        <v>20412450</v>
      </c>
    </row>
    <row r="501" spans="1:19" x14ac:dyDescent="0.2">
      <c r="A501" s="10" t="s">
        <v>1394</v>
      </c>
      <c r="B501" s="11" t="s">
        <v>1583</v>
      </c>
      <c r="C501" s="11">
        <v>1</v>
      </c>
      <c r="D501" s="20" t="s">
        <v>1582</v>
      </c>
      <c r="E501" s="11" t="s">
        <v>1581</v>
      </c>
      <c r="F501" s="11" t="s">
        <v>3</v>
      </c>
      <c r="G501" s="11" t="s">
        <v>3051</v>
      </c>
      <c r="H501" s="13">
        <v>40000</v>
      </c>
      <c r="I501" s="11">
        <v>1998</v>
      </c>
      <c r="J501" s="14">
        <v>25805</v>
      </c>
      <c r="K501" s="11" t="s">
        <v>2</v>
      </c>
      <c r="L501" s="11">
        <v>8</v>
      </c>
      <c r="M501" s="11" t="s">
        <v>0</v>
      </c>
      <c r="N501" s="11">
        <v>2010</v>
      </c>
      <c r="O501" s="15">
        <v>1</v>
      </c>
      <c r="P501" s="14">
        <v>3877</v>
      </c>
      <c r="Q501" s="11">
        <v>9.69E-2</v>
      </c>
      <c r="R501" s="16">
        <v>597</v>
      </c>
      <c r="S501" s="17">
        <f>SUM($H$2:H501)</f>
        <v>20452450</v>
      </c>
    </row>
    <row r="502" spans="1:19" x14ac:dyDescent="0.2">
      <c r="A502" s="10" t="s">
        <v>1394</v>
      </c>
      <c r="B502" s="11" t="s">
        <v>1577</v>
      </c>
      <c r="C502" s="11">
        <v>2</v>
      </c>
      <c r="D502" s="20" t="s">
        <v>1576</v>
      </c>
      <c r="E502" s="11" t="s">
        <v>1575</v>
      </c>
      <c r="F502" s="11" t="s">
        <v>3</v>
      </c>
      <c r="G502" s="11" t="s">
        <v>3051</v>
      </c>
      <c r="H502" s="13">
        <v>48000</v>
      </c>
      <c r="I502" s="11">
        <v>1998</v>
      </c>
      <c r="J502" s="14">
        <v>27390</v>
      </c>
      <c r="K502" s="11" t="s">
        <v>2</v>
      </c>
      <c r="L502" s="11">
        <v>8</v>
      </c>
      <c r="M502" s="11" t="s">
        <v>0</v>
      </c>
      <c r="N502" s="11">
        <v>2013</v>
      </c>
      <c r="O502" s="15">
        <v>1</v>
      </c>
      <c r="P502" s="14">
        <v>4216</v>
      </c>
      <c r="Q502" s="11">
        <v>8.7800000000000003E-2</v>
      </c>
      <c r="R502" s="16">
        <v>598</v>
      </c>
      <c r="S502" s="17">
        <f>SUM($H$2:H502)</f>
        <v>20500450</v>
      </c>
    </row>
    <row r="503" spans="1:19" x14ac:dyDescent="0.2">
      <c r="A503" s="10" t="s">
        <v>1394</v>
      </c>
      <c r="B503" s="11" t="s">
        <v>1580</v>
      </c>
      <c r="C503" s="11">
        <v>1</v>
      </c>
      <c r="D503" s="20" t="s">
        <v>1579</v>
      </c>
      <c r="E503" s="11" t="s">
        <v>1578</v>
      </c>
      <c r="F503" s="11" t="s">
        <v>3</v>
      </c>
      <c r="G503" s="11" t="s">
        <v>3051</v>
      </c>
      <c r="H503" s="13">
        <v>35000</v>
      </c>
      <c r="I503" s="11">
        <v>2006</v>
      </c>
      <c r="J503" s="14">
        <v>80831</v>
      </c>
      <c r="K503" s="11" t="s">
        <v>59</v>
      </c>
      <c r="L503" s="11">
        <v>7</v>
      </c>
      <c r="M503" s="11" t="s">
        <v>0</v>
      </c>
      <c r="N503" s="11">
        <v>2010</v>
      </c>
      <c r="O503" s="15">
        <v>0.9</v>
      </c>
      <c r="P503" s="14">
        <v>3705</v>
      </c>
      <c r="Q503" s="11">
        <v>0.10589999999999999</v>
      </c>
      <c r="R503" s="16">
        <v>599</v>
      </c>
      <c r="S503" s="17">
        <f>SUM($H$2:H503)</f>
        <v>20535450</v>
      </c>
    </row>
    <row r="504" spans="1:19" x14ac:dyDescent="0.2">
      <c r="A504" s="10" t="s">
        <v>1394</v>
      </c>
      <c r="B504" s="11" t="s">
        <v>1574</v>
      </c>
      <c r="C504" s="11">
        <v>3</v>
      </c>
      <c r="D504" s="20" t="s">
        <v>1573</v>
      </c>
      <c r="E504" s="11" t="s">
        <v>1572</v>
      </c>
      <c r="F504" s="11" t="s">
        <v>3</v>
      </c>
      <c r="G504" s="11" t="s">
        <v>3051</v>
      </c>
      <c r="H504" s="13">
        <v>35000</v>
      </c>
      <c r="I504" s="11">
        <v>1999</v>
      </c>
      <c r="J504" s="14">
        <v>26800</v>
      </c>
      <c r="K504" s="11" t="s">
        <v>2</v>
      </c>
      <c r="L504" s="11">
        <v>7</v>
      </c>
      <c r="M504" s="11" t="s">
        <v>0</v>
      </c>
      <c r="N504" s="11">
        <v>2013</v>
      </c>
      <c r="O504" s="15">
        <v>1</v>
      </c>
      <c r="P504" s="14">
        <v>3635</v>
      </c>
      <c r="Q504" s="11">
        <v>0.1038</v>
      </c>
      <c r="R504" s="16">
        <v>601</v>
      </c>
      <c r="S504" s="17">
        <f>SUM($H$2:H504)</f>
        <v>20570450</v>
      </c>
    </row>
    <row r="505" spans="1:19" x14ac:dyDescent="0.2">
      <c r="A505" s="10" t="s">
        <v>1394</v>
      </c>
      <c r="B505" s="11" t="s">
        <v>1571</v>
      </c>
      <c r="C505" s="11">
        <v>3</v>
      </c>
      <c r="D505" s="20" t="s">
        <v>1570</v>
      </c>
      <c r="E505" s="11" t="s">
        <v>1569</v>
      </c>
      <c r="F505" s="11" t="s">
        <v>3</v>
      </c>
      <c r="G505" s="11" t="s">
        <v>3051</v>
      </c>
      <c r="H505" s="13">
        <v>35000</v>
      </c>
      <c r="I505" s="11">
        <v>1998</v>
      </c>
      <c r="J505" s="14">
        <v>30132</v>
      </c>
      <c r="K505" s="11" t="s">
        <v>2</v>
      </c>
      <c r="L505" s="11">
        <v>7</v>
      </c>
      <c r="M505" s="11" t="s">
        <v>0</v>
      </c>
      <c r="N505" s="11">
        <v>2010</v>
      </c>
      <c r="O505" s="15">
        <v>1</v>
      </c>
      <c r="P505" s="14">
        <v>3562</v>
      </c>
      <c r="Q505" s="11">
        <v>0.1018</v>
      </c>
      <c r="R505" s="16">
        <v>604</v>
      </c>
      <c r="S505" s="17">
        <f>SUM($H$2:H505)</f>
        <v>20605450</v>
      </c>
    </row>
    <row r="506" spans="1:19" x14ac:dyDescent="0.2">
      <c r="A506" s="10" t="s">
        <v>1394</v>
      </c>
      <c r="B506" s="11" t="s">
        <v>1568</v>
      </c>
      <c r="C506" s="11">
        <v>1</v>
      </c>
      <c r="D506" s="20" t="s">
        <v>1567</v>
      </c>
      <c r="E506" s="11" t="s">
        <v>1566</v>
      </c>
      <c r="F506" s="11" t="s">
        <v>3</v>
      </c>
      <c r="G506" s="11" t="s">
        <v>3051</v>
      </c>
      <c r="H506" s="13">
        <v>40000</v>
      </c>
      <c r="I506" s="11">
        <v>2004</v>
      </c>
      <c r="J506" s="14">
        <v>48070</v>
      </c>
      <c r="K506" s="11" t="s">
        <v>2</v>
      </c>
      <c r="L506" s="11">
        <v>8</v>
      </c>
      <c r="M506" s="11" t="s">
        <v>0</v>
      </c>
      <c r="N506" s="11">
        <v>2010</v>
      </c>
      <c r="O506" s="15">
        <v>0.9</v>
      </c>
      <c r="P506" s="14">
        <v>3750</v>
      </c>
      <c r="Q506" s="11">
        <v>9.3799999999999994E-2</v>
      </c>
      <c r="R506" s="16">
        <v>605</v>
      </c>
      <c r="S506" s="17">
        <f>SUM($H$2:H506)</f>
        <v>20645450</v>
      </c>
    </row>
    <row r="507" spans="1:19" x14ac:dyDescent="0.2">
      <c r="A507" s="10" t="s">
        <v>1394</v>
      </c>
      <c r="B507" s="11" t="s">
        <v>1562</v>
      </c>
      <c r="C507" s="11">
        <v>2</v>
      </c>
      <c r="D507" s="20" t="s">
        <v>1561</v>
      </c>
      <c r="E507" s="11" t="s">
        <v>1560</v>
      </c>
      <c r="F507" s="11" t="s">
        <v>3</v>
      </c>
      <c r="G507" s="11" t="s">
        <v>3051</v>
      </c>
      <c r="H507" s="13">
        <v>40000</v>
      </c>
      <c r="I507" s="11">
        <v>2003</v>
      </c>
      <c r="J507" s="14">
        <v>42779</v>
      </c>
      <c r="K507" s="11" t="s">
        <v>2</v>
      </c>
      <c r="L507" s="11">
        <v>8</v>
      </c>
      <c r="M507" s="11" t="s">
        <v>0</v>
      </c>
      <c r="N507" s="11">
        <v>2010</v>
      </c>
      <c r="O507" s="15">
        <v>1</v>
      </c>
      <c r="P507" s="14">
        <v>3708</v>
      </c>
      <c r="Q507" s="11">
        <v>9.2700000000000005E-2</v>
      </c>
      <c r="R507" s="16">
        <v>607</v>
      </c>
      <c r="S507" s="17">
        <f>SUM($H$2:H507)</f>
        <v>20685450</v>
      </c>
    </row>
    <row r="508" spans="1:19" x14ac:dyDescent="0.2">
      <c r="A508" s="10" t="s">
        <v>1394</v>
      </c>
      <c r="B508" s="11" t="s">
        <v>1556</v>
      </c>
      <c r="C508" s="11">
        <v>1</v>
      </c>
      <c r="D508" s="20" t="s">
        <v>1555</v>
      </c>
      <c r="E508" s="11" t="s">
        <v>1554</v>
      </c>
      <c r="F508" s="11" t="s">
        <v>3</v>
      </c>
      <c r="G508" s="11" t="s">
        <v>3051</v>
      </c>
      <c r="H508" s="13">
        <v>40000</v>
      </c>
      <c r="I508" s="11">
        <v>2004</v>
      </c>
      <c r="J508" s="14">
        <v>42361</v>
      </c>
      <c r="K508" s="11" t="s">
        <v>2</v>
      </c>
      <c r="L508" s="11">
        <v>8</v>
      </c>
      <c r="M508" s="11" t="s">
        <v>0</v>
      </c>
      <c r="N508" s="11">
        <v>2010</v>
      </c>
      <c r="O508" s="15">
        <v>1</v>
      </c>
      <c r="P508" s="14">
        <v>3672</v>
      </c>
      <c r="Q508" s="11">
        <v>9.1800000000000007E-2</v>
      </c>
      <c r="R508" s="16">
        <v>609</v>
      </c>
      <c r="S508" s="17">
        <f>SUM($H$2:H508)</f>
        <v>20725450</v>
      </c>
    </row>
    <row r="509" spans="1:19" x14ac:dyDescent="0.2">
      <c r="A509" s="10" t="s">
        <v>1394</v>
      </c>
      <c r="B509" s="11" t="s">
        <v>1553</v>
      </c>
      <c r="C509" s="11">
        <v>1</v>
      </c>
      <c r="D509" s="20" t="s">
        <v>1552</v>
      </c>
      <c r="E509" s="11" t="s">
        <v>1551</v>
      </c>
      <c r="F509" s="11" t="s">
        <v>3</v>
      </c>
      <c r="G509" s="11" t="s">
        <v>3051</v>
      </c>
      <c r="H509" s="13">
        <v>39800</v>
      </c>
      <c r="I509" s="11">
        <v>2006</v>
      </c>
      <c r="J509" s="14">
        <v>42451</v>
      </c>
      <c r="K509" s="11" t="s">
        <v>2</v>
      </c>
      <c r="L509" s="11">
        <v>8</v>
      </c>
      <c r="M509" s="11" t="s">
        <v>0</v>
      </c>
      <c r="N509" s="11">
        <v>2010</v>
      </c>
      <c r="O509" s="15">
        <v>1</v>
      </c>
      <c r="P509" s="14">
        <v>3622</v>
      </c>
      <c r="Q509" s="11">
        <v>9.0999999999999998E-2</v>
      </c>
      <c r="R509" s="16">
        <v>610</v>
      </c>
      <c r="S509" s="17">
        <f>SUM($H$2:H509)</f>
        <v>20765250</v>
      </c>
    </row>
    <row r="510" spans="1:19" x14ac:dyDescent="0.2">
      <c r="A510" s="10" t="s">
        <v>1394</v>
      </c>
      <c r="B510" s="11" t="s">
        <v>1550</v>
      </c>
      <c r="C510" s="11">
        <v>1</v>
      </c>
      <c r="D510" s="20" t="s">
        <v>1549</v>
      </c>
      <c r="E510" s="11" t="s">
        <v>1548</v>
      </c>
      <c r="F510" s="11" t="s">
        <v>3</v>
      </c>
      <c r="G510" s="11" t="s">
        <v>3051</v>
      </c>
      <c r="H510" s="13">
        <v>40000</v>
      </c>
      <c r="I510" s="11">
        <v>2000</v>
      </c>
      <c r="J510" s="14">
        <v>20700</v>
      </c>
      <c r="K510" s="11" t="s">
        <v>2</v>
      </c>
      <c r="L510" s="11">
        <v>8</v>
      </c>
      <c r="M510" s="11" t="s">
        <v>0</v>
      </c>
      <c r="N510" s="11">
        <v>2010</v>
      </c>
      <c r="O510" s="15">
        <v>0.9</v>
      </c>
      <c r="P510" s="14">
        <v>3568</v>
      </c>
      <c r="Q510" s="11">
        <v>8.9200000000000002E-2</v>
      </c>
      <c r="R510" s="16">
        <v>611</v>
      </c>
      <c r="S510" s="17">
        <f>SUM($H$2:H510)</f>
        <v>20805250</v>
      </c>
    </row>
    <row r="511" spans="1:19" x14ac:dyDescent="0.2">
      <c r="A511" s="10" t="s">
        <v>1394</v>
      </c>
      <c r="B511" s="11" t="s">
        <v>578</v>
      </c>
      <c r="C511" s="11">
        <v>1</v>
      </c>
      <c r="D511" s="20" t="s">
        <v>1547</v>
      </c>
      <c r="E511" s="11" t="s">
        <v>1546</v>
      </c>
      <c r="F511" s="11" t="s">
        <v>3</v>
      </c>
      <c r="G511" s="11" t="s">
        <v>3051</v>
      </c>
      <c r="H511" s="13">
        <v>50000</v>
      </c>
      <c r="I511" s="11">
        <v>2003</v>
      </c>
      <c r="J511" s="14">
        <v>41823</v>
      </c>
      <c r="K511" s="11" t="s">
        <v>2</v>
      </c>
      <c r="L511" s="11">
        <v>8</v>
      </c>
      <c r="M511" s="11" t="s">
        <v>0</v>
      </c>
      <c r="N511" s="11">
        <v>2013</v>
      </c>
      <c r="O511" s="15">
        <v>1</v>
      </c>
      <c r="P511" s="14">
        <v>3778</v>
      </c>
      <c r="Q511" s="11">
        <v>7.5600000000000001E-2</v>
      </c>
      <c r="R511" s="16">
        <v>613</v>
      </c>
      <c r="S511" s="17">
        <f>SUM($H$2:H511)</f>
        <v>20855250</v>
      </c>
    </row>
    <row r="512" spans="1:19" x14ac:dyDescent="0.2">
      <c r="A512" s="10" t="s">
        <v>1394</v>
      </c>
      <c r="B512" s="11" t="s">
        <v>1619</v>
      </c>
      <c r="C512" s="11">
        <v>1</v>
      </c>
      <c r="D512" s="20" t="s">
        <v>1618</v>
      </c>
      <c r="E512" s="11" t="s">
        <v>1617</v>
      </c>
      <c r="F512" s="11" t="s">
        <v>3</v>
      </c>
      <c r="G512" s="11" t="s">
        <v>3051</v>
      </c>
      <c r="H512" s="13">
        <v>35000</v>
      </c>
      <c r="I512" s="11">
        <v>2000</v>
      </c>
      <c r="J512" s="14">
        <v>24183</v>
      </c>
      <c r="K512" s="11" t="s">
        <v>2</v>
      </c>
      <c r="L512" s="11">
        <v>7</v>
      </c>
      <c r="M512" s="11" t="s">
        <v>0</v>
      </c>
      <c r="N512" s="11">
        <v>2013</v>
      </c>
      <c r="O512" s="15">
        <v>1</v>
      </c>
      <c r="P512" s="14">
        <v>3148</v>
      </c>
      <c r="Q512" s="11">
        <v>0.09</v>
      </c>
      <c r="R512" s="16">
        <v>614</v>
      </c>
      <c r="S512" s="17">
        <f>SUM($H$2:H512)</f>
        <v>20890250</v>
      </c>
    </row>
    <row r="513" spans="1:19" x14ac:dyDescent="0.2">
      <c r="A513" s="10" t="s">
        <v>1394</v>
      </c>
      <c r="B513" s="11" t="s">
        <v>1545</v>
      </c>
      <c r="C513" s="11">
        <v>1</v>
      </c>
      <c r="D513" s="20" t="s">
        <v>1544</v>
      </c>
      <c r="E513" s="11" t="s">
        <v>1543</v>
      </c>
      <c r="F513" s="11" t="s">
        <v>3</v>
      </c>
      <c r="G513" s="11" t="s">
        <v>3051</v>
      </c>
      <c r="H513" s="13">
        <v>40000</v>
      </c>
      <c r="I513" s="11">
        <v>1995</v>
      </c>
      <c r="J513" s="14">
        <v>24500</v>
      </c>
      <c r="K513" s="11" t="s">
        <v>2</v>
      </c>
      <c r="L513" s="11">
        <v>8</v>
      </c>
      <c r="M513" s="11" t="s">
        <v>0</v>
      </c>
      <c r="N513" s="11">
        <v>2010</v>
      </c>
      <c r="O513" s="15">
        <v>0.9</v>
      </c>
      <c r="P513" s="14">
        <v>3325</v>
      </c>
      <c r="Q513" s="11">
        <v>8.3099999999999993E-2</v>
      </c>
      <c r="R513" s="16">
        <v>615</v>
      </c>
      <c r="S513" s="17">
        <f>SUM($H$2:H513)</f>
        <v>20930250</v>
      </c>
    </row>
    <row r="514" spans="1:19" x14ac:dyDescent="0.2">
      <c r="A514" s="10" t="s">
        <v>1394</v>
      </c>
      <c r="B514" s="11" t="s">
        <v>1539</v>
      </c>
      <c r="C514" s="11">
        <v>1</v>
      </c>
      <c r="D514" s="20" t="s">
        <v>1538</v>
      </c>
      <c r="E514" s="11" t="s">
        <v>1537</v>
      </c>
      <c r="F514" s="11" t="s">
        <v>3</v>
      </c>
      <c r="G514" s="11" t="s">
        <v>3051</v>
      </c>
      <c r="H514" s="13">
        <v>35000</v>
      </c>
      <c r="I514" s="11">
        <v>2000</v>
      </c>
      <c r="J514" s="14">
        <v>26182</v>
      </c>
      <c r="K514" s="11" t="s">
        <v>2</v>
      </c>
      <c r="L514" s="11">
        <v>7</v>
      </c>
      <c r="M514" s="11" t="s">
        <v>0</v>
      </c>
      <c r="N514" s="11">
        <v>2010</v>
      </c>
      <c r="O514" s="15">
        <v>1</v>
      </c>
      <c r="P514" s="14">
        <v>3016</v>
      </c>
      <c r="Q514" s="11">
        <v>8.6199999999999999E-2</v>
      </c>
      <c r="R514" s="16">
        <v>619</v>
      </c>
      <c r="S514" s="17">
        <f>SUM($H$2:H514)</f>
        <v>20965250</v>
      </c>
    </row>
    <row r="515" spans="1:19" x14ac:dyDescent="0.2">
      <c r="A515" s="10" t="s">
        <v>1394</v>
      </c>
      <c r="B515" s="11" t="s">
        <v>1542</v>
      </c>
      <c r="C515" s="11">
        <v>1</v>
      </c>
      <c r="D515" s="20" t="s">
        <v>1541</v>
      </c>
      <c r="E515" s="11" t="s">
        <v>1540</v>
      </c>
      <c r="F515" s="11" t="s">
        <v>3</v>
      </c>
      <c r="G515" s="11" t="s">
        <v>3051</v>
      </c>
      <c r="H515" s="13">
        <v>50000</v>
      </c>
      <c r="I515" s="11">
        <v>1995</v>
      </c>
      <c r="J515" s="14">
        <v>20704</v>
      </c>
      <c r="K515" s="11" t="s">
        <v>59</v>
      </c>
      <c r="L515" s="11">
        <v>8</v>
      </c>
      <c r="M515" s="11" t="s">
        <v>0</v>
      </c>
      <c r="N515" s="11">
        <v>2013</v>
      </c>
      <c r="O515" s="15">
        <v>1</v>
      </c>
      <c r="P515" s="14">
        <v>3611</v>
      </c>
      <c r="Q515" s="11">
        <v>7.22E-2</v>
      </c>
      <c r="R515" s="16">
        <v>620</v>
      </c>
      <c r="S515" s="17">
        <f>SUM($H$2:H515)</f>
        <v>21015250</v>
      </c>
    </row>
    <row r="516" spans="1:19" x14ac:dyDescent="0.2">
      <c r="A516" s="10" t="s">
        <v>1394</v>
      </c>
      <c r="B516" s="11" t="s">
        <v>1502</v>
      </c>
      <c r="C516" s="11">
        <v>2</v>
      </c>
      <c r="D516" s="20" t="s">
        <v>1536</v>
      </c>
      <c r="E516" s="11" t="s">
        <v>1535</v>
      </c>
      <c r="F516" s="11" t="s">
        <v>3</v>
      </c>
      <c r="G516" s="11" t="s">
        <v>3051</v>
      </c>
      <c r="H516" s="13">
        <v>35000</v>
      </c>
      <c r="I516" s="11">
        <v>1992</v>
      </c>
      <c r="J516" s="14">
        <v>25810</v>
      </c>
      <c r="K516" s="11" t="s">
        <v>2</v>
      </c>
      <c r="L516" s="11">
        <v>7</v>
      </c>
      <c r="M516" s="11" t="s">
        <v>0</v>
      </c>
      <c r="N516" s="11">
        <v>2010</v>
      </c>
      <c r="O516" s="15">
        <v>1</v>
      </c>
      <c r="P516" s="14">
        <v>2972</v>
      </c>
      <c r="Q516" s="11">
        <v>8.4900000000000003E-2</v>
      </c>
      <c r="R516" s="16">
        <v>621</v>
      </c>
      <c r="S516" s="17">
        <f>SUM($H$2:H516)</f>
        <v>21050250</v>
      </c>
    </row>
    <row r="517" spans="1:19" x14ac:dyDescent="0.2">
      <c r="A517" s="10" t="s">
        <v>1394</v>
      </c>
      <c r="B517" s="11" t="s">
        <v>1534</v>
      </c>
      <c r="C517" s="11">
        <v>1</v>
      </c>
      <c r="D517" s="11" t="s">
        <v>1533</v>
      </c>
      <c r="E517" s="11" t="s">
        <v>1532</v>
      </c>
      <c r="F517" s="11" t="s">
        <v>3</v>
      </c>
      <c r="G517" s="11" t="s">
        <v>3051</v>
      </c>
      <c r="H517" s="13">
        <v>35000</v>
      </c>
      <c r="I517" s="11">
        <v>2004</v>
      </c>
      <c r="J517" s="14">
        <v>55528</v>
      </c>
      <c r="K517" s="11" t="s">
        <v>2</v>
      </c>
      <c r="L517" s="11">
        <v>7</v>
      </c>
      <c r="M517" s="11" t="s">
        <v>0</v>
      </c>
      <c r="N517" s="11">
        <v>2013</v>
      </c>
      <c r="O517" s="15">
        <v>1</v>
      </c>
      <c r="P517" s="14">
        <v>2946</v>
      </c>
      <c r="Q517" s="11">
        <v>8.4199999999999997E-2</v>
      </c>
      <c r="R517" s="16">
        <v>622</v>
      </c>
      <c r="S517" s="17">
        <f>SUM($H$2:H517)</f>
        <v>21085250</v>
      </c>
    </row>
    <row r="518" spans="1:19" x14ac:dyDescent="0.2">
      <c r="A518" s="10" t="s">
        <v>1394</v>
      </c>
      <c r="B518" s="11" t="s">
        <v>1531</v>
      </c>
      <c r="C518" s="11">
        <v>1</v>
      </c>
      <c r="D518" s="11" t="s">
        <v>1530</v>
      </c>
      <c r="E518" s="11" t="s">
        <v>1529</v>
      </c>
      <c r="F518" s="11" t="s">
        <v>3</v>
      </c>
      <c r="G518" s="11" t="s">
        <v>3051</v>
      </c>
      <c r="H518" s="13">
        <v>40000</v>
      </c>
      <c r="I518" s="11">
        <v>2005</v>
      </c>
      <c r="J518" s="14">
        <v>37267</v>
      </c>
      <c r="K518" s="11" t="s">
        <v>2</v>
      </c>
      <c r="L518" s="11">
        <v>8</v>
      </c>
      <c r="M518" s="11" t="s">
        <v>0</v>
      </c>
      <c r="N518" s="11">
        <v>2010</v>
      </c>
      <c r="O518" s="15">
        <v>1</v>
      </c>
      <c r="P518" s="14">
        <v>3219</v>
      </c>
      <c r="Q518" s="11">
        <v>8.0500000000000002E-2</v>
      </c>
      <c r="R518" s="16">
        <v>623</v>
      </c>
      <c r="S518" s="17">
        <f>SUM($H$2:H518)</f>
        <v>21125250</v>
      </c>
    </row>
    <row r="519" spans="1:19" x14ac:dyDescent="0.2">
      <c r="A519" s="10" t="s">
        <v>1394</v>
      </c>
      <c r="B519" s="11" t="s">
        <v>1528</v>
      </c>
      <c r="C519" s="11">
        <v>1</v>
      </c>
      <c r="D519" s="11" t="s">
        <v>1527</v>
      </c>
      <c r="E519" s="11" t="s">
        <v>1526</v>
      </c>
      <c r="F519" s="11" t="s">
        <v>3</v>
      </c>
      <c r="G519" s="11" t="s">
        <v>3051</v>
      </c>
      <c r="H519" s="13">
        <v>50000</v>
      </c>
      <c r="I519" s="11">
        <v>1995</v>
      </c>
      <c r="J519" s="14">
        <v>22174</v>
      </c>
      <c r="K519" s="11" t="s">
        <v>2</v>
      </c>
      <c r="L519" s="11">
        <v>8</v>
      </c>
      <c r="M519" s="11" t="s">
        <v>0</v>
      </c>
      <c r="N519" s="11">
        <v>2013</v>
      </c>
      <c r="O519" s="15">
        <v>1</v>
      </c>
      <c r="P519" s="14">
        <v>3424</v>
      </c>
      <c r="Q519" s="11">
        <v>6.8500000000000005E-2</v>
      </c>
      <c r="R519" s="16">
        <v>624</v>
      </c>
      <c r="S519" s="17">
        <f>SUM($H$2:H519)</f>
        <v>21175250</v>
      </c>
    </row>
    <row r="520" spans="1:19" x14ac:dyDescent="0.2">
      <c r="A520" s="10" t="s">
        <v>1394</v>
      </c>
      <c r="B520" s="11" t="s">
        <v>1525</v>
      </c>
      <c r="C520" s="11">
        <v>2</v>
      </c>
      <c r="D520" s="11" t="s">
        <v>1524</v>
      </c>
      <c r="E520" s="11" t="s">
        <v>1523</v>
      </c>
      <c r="F520" s="11" t="s">
        <v>3</v>
      </c>
      <c r="G520" s="11" t="s">
        <v>3051</v>
      </c>
      <c r="H520" s="13">
        <v>50000</v>
      </c>
      <c r="I520" s="11">
        <v>2006</v>
      </c>
      <c r="J520" s="14">
        <v>37759</v>
      </c>
      <c r="K520" s="11" t="s">
        <v>2</v>
      </c>
      <c r="L520" s="11">
        <v>8</v>
      </c>
      <c r="M520" s="11" t="s">
        <v>0</v>
      </c>
      <c r="N520" s="11">
        <v>2013</v>
      </c>
      <c r="O520" s="15">
        <v>1</v>
      </c>
      <c r="P520" s="14">
        <v>3359</v>
      </c>
      <c r="Q520" s="11">
        <v>6.7199999999999996E-2</v>
      </c>
      <c r="R520" s="16">
        <v>626</v>
      </c>
      <c r="S520" s="17">
        <f>SUM($H$2:H520)</f>
        <v>21225250</v>
      </c>
    </row>
    <row r="521" spans="1:19" x14ac:dyDescent="0.2">
      <c r="A521" s="10" t="s">
        <v>1394</v>
      </c>
      <c r="B521" s="11" t="s">
        <v>321</v>
      </c>
      <c r="C521" s="11">
        <v>2</v>
      </c>
      <c r="D521" s="11" t="s">
        <v>1519</v>
      </c>
      <c r="E521" s="11" t="s">
        <v>1518</v>
      </c>
      <c r="F521" s="11" t="s">
        <v>3</v>
      </c>
      <c r="G521" s="11" t="s">
        <v>3051</v>
      </c>
      <c r="H521" s="13">
        <v>50000</v>
      </c>
      <c r="I521" s="11">
        <v>2006</v>
      </c>
      <c r="J521" s="14">
        <v>40806</v>
      </c>
      <c r="K521" s="11" t="s">
        <v>2</v>
      </c>
      <c r="L521" s="11">
        <v>8</v>
      </c>
      <c r="M521" s="11" t="s">
        <v>0</v>
      </c>
      <c r="N521" s="11">
        <v>2013</v>
      </c>
      <c r="O521" s="15">
        <v>0.9</v>
      </c>
      <c r="P521" s="14">
        <v>3267</v>
      </c>
      <c r="Q521" s="11">
        <v>6.5299999999999997E-2</v>
      </c>
      <c r="R521" s="16">
        <v>628</v>
      </c>
      <c r="S521" s="17">
        <f>SUM($H$2:H521)</f>
        <v>21275250</v>
      </c>
    </row>
    <row r="522" spans="1:19" x14ac:dyDescent="0.2">
      <c r="A522" s="25" t="s">
        <v>1233</v>
      </c>
      <c r="B522" s="12" t="s">
        <v>1522</v>
      </c>
      <c r="C522" s="12">
        <v>1</v>
      </c>
      <c r="D522" s="12" t="s">
        <v>1521</v>
      </c>
      <c r="E522" s="12" t="s">
        <v>1520</v>
      </c>
      <c r="F522" s="12" t="s">
        <v>3</v>
      </c>
      <c r="G522" s="12" t="s">
        <v>1</v>
      </c>
      <c r="H522" s="26">
        <v>40000</v>
      </c>
      <c r="I522" s="12">
        <v>2004</v>
      </c>
      <c r="J522" s="27">
        <v>38492</v>
      </c>
      <c r="K522" s="12" t="s">
        <v>2</v>
      </c>
      <c r="L522" s="12">
        <v>8</v>
      </c>
      <c r="M522" s="12" t="s">
        <v>0</v>
      </c>
      <c r="N522" s="12">
        <v>2010</v>
      </c>
      <c r="O522" s="28">
        <v>0.9</v>
      </c>
      <c r="P522" s="27">
        <v>3003</v>
      </c>
      <c r="Q522" s="12">
        <v>7.51E-2</v>
      </c>
      <c r="R522" s="29">
        <v>630</v>
      </c>
      <c r="S522" s="17">
        <f>SUM($H$2:H522)</f>
        <v>21315250</v>
      </c>
    </row>
    <row r="523" spans="1:19" x14ac:dyDescent="0.2">
      <c r="A523" s="25" t="s">
        <v>1233</v>
      </c>
      <c r="B523" s="12" t="s">
        <v>1517</v>
      </c>
      <c r="C523" s="12">
        <v>1</v>
      </c>
      <c r="D523" s="12" t="s">
        <v>1516</v>
      </c>
      <c r="E523" s="12" t="s">
        <v>1515</v>
      </c>
      <c r="F523" s="12" t="s">
        <v>3</v>
      </c>
      <c r="G523" s="12" t="s">
        <v>1</v>
      </c>
      <c r="H523" s="26">
        <v>50000</v>
      </c>
      <c r="I523" s="12">
        <v>1998</v>
      </c>
      <c r="J523" s="27">
        <v>21034</v>
      </c>
      <c r="K523" s="12" t="s">
        <v>2</v>
      </c>
      <c r="L523" s="12">
        <v>8</v>
      </c>
      <c r="M523" s="12" t="s">
        <v>0</v>
      </c>
      <c r="N523" s="12">
        <v>2013</v>
      </c>
      <c r="O523" s="28">
        <v>1</v>
      </c>
      <c r="P523" s="27">
        <v>3237</v>
      </c>
      <c r="Q523" s="12">
        <v>6.4699999999999994E-2</v>
      </c>
      <c r="R523" s="29">
        <v>631</v>
      </c>
      <c r="S523" s="17">
        <f>SUM($H$2:H523)</f>
        <v>21365250</v>
      </c>
    </row>
    <row r="524" spans="1:19" x14ac:dyDescent="0.2">
      <c r="A524" s="25" t="s">
        <v>1233</v>
      </c>
      <c r="B524" s="12" t="s">
        <v>1502</v>
      </c>
      <c r="C524" s="12">
        <v>2</v>
      </c>
      <c r="D524" s="12" t="s">
        <v>1501</v>
      </c>
      <c r="E524" s="12" t="s">
        <v>1500</v>
      </c>
      <c r="F524" s="12" t="s">
        <v>3</v>
      </c>
      <c r="G524" s="12" t="s">
        <v>1</v>
      </c>
      <c r="H524" s="26">
        <v>35000</v>
      </c>
      <c r="I524" s="12">
        <v>1998</v>
      </c>
      <c r="J524" s="27">
        <v>22477</v>
      </c>
      <c r="K524" s="12" t="s">
        <v>2</v>
      </c>
      <c r="L524" s="12">
        <v>7</v>
      </c>
      <c r="M524" s="12" t="s">
        <v>0</v>
      </c>
      <c r="N524" s="12">
        <v>2010</v>
      </c>
      <c r="O524" s="28">
        <v>1</v>
      </c>
      <c r="P524" s="27">
        <v>2695</v>
      </c>
      <c r="Q524" s="12">
        <v>7.6999999999999999E-2</v>
      </c>
      <c r="R524" s="29">
        <v>632</v>
      </c>
      <c r="S524" s="17">
        <f>SUM($H$2:H524)</f>
        <v>21400250</v>
      </c>
    </row>
    <row r="525" spans="1:19" x14ac:dyDescent="0.2">
      <c r="A525" s="25" t="s">
        <v>1233</v>
      </c>
      <c r="B525" s="12" t="s">
        <v>1496</v>
      </c>
      <c r="C525" s="12">
        <v>1</v>
      </c>
      <c r="D525" s="12" t="s">
        <v>1495</v>
      </c>
      <c r="E525" s="12" t="s">
        <v>1494</v>
      </c>
      <c r="F525" s="12" t="s">
        <v>3</v>
      </c>
      <c r="G525" s="12" t="s">
        <v>1</v>
      </c>
      <c r="H525" s="26">
        <v>25000</v>
      </c>
      <c r="I525" s="12">
        <v>1996</v>
      </c>
      <c r="J525" s="27">
        <v>27456</v>
      </c>
      <c r="K525" s="12" t="s">
        <v>59</v>
      </c>
      <c r="L525" s="12">
        <v>6</v>
      </c>
      <c r="M525" s="12" t="s">
        <v>0</v>
      </c>
      <c r="N525" s="12">
        <v>2013</v>
      </c>
      <c r="O525" s="28">
        <v>1</v>
      </c>
      <c r="P525" s="27">
        <v>2037</v>
      </c>
      <c r="Q525" s="12">
        <v>8.1500000000000003E-2</v>
      </c>
      <c r="R525" s="29">
        <v>633</v>
      </c>
      <c r="S525" s="17">
        <f>SUM($H$2:H525)</f>
        <v>21425250</v>
      </c>
    </row>
    <row r="526" spans="1:19" x14ac:dyDescent="0.2">
      <c r="A526" s="25" t="s">
        <v>1233</v>
      </c>
      <c r="B526" s="12" t="s">
        <v>1514</v>
      </c>
      <c r="C526" s="12">
        <v>1</v>
      </c>
      <c r="D526" s="12" t="s">
        <v>1513</v>
      </c>
      <c r="E526" s="12" t="s">
        <v>1512</v>
      </c>
      <c r="F526" s="12" t="s">
        <v>3</v>
      </c>
      <c r="G526" s="12" t="s">
        <v>1</v>
      </c>
      <c r="H526" s="26">
        <v>50000</v>
      </c>
      <c r="I526" s="12">
        <v>1998</v>
      </c>
      <c r="J526" s="27">
        <v>20592</v>
      </c>
      <c r="K526" s="12" t="s">
        <v>59</v>
      </c>
      <c r="L526" s="12">
        <v>8</v>
      </c>
      <c r="M526" s="12" t="s">
        <v>0</v>
      </c>
      <c r="N526" s="12">
        <v>2013</v>
      </c>
      <c r="O526" s="28">
        <v>1</v>
      </c>
      <c r="P526" s="27">
        <v>3169</v>
      </c>
      <c r="Q526" s="12">
        <v>6.3399999999999998E-2</v>
      </c>
      <c r="R526" s="29">
        <v>634</v>
      </c>
      <c r="S526" s="17">
        <f>SUM($H$2:H526)</f>
        <v>21475250</v>
      </c>
    </row>
    <row r="527" spans="1:19" x14ac:dyDescent="0.2">
      <c r="A527" s="25" t="s">
        <v>1233</v>
      </c>
      <c r="B527" s="12" t="s">
        <v>1508</v>
      </c>
      <c r="C527" s="12">
        <v>1</v>
      </c>
      <c r="D527" s="12" t="s">
        <v>1507</v>
      </c>
      <c r="E527" s="12" t="s">
        <v>1506</v>
      </c>
      <c r="F527" s="12" t="s">
        <v>3</v>
      </c>
      <c r="G527" s="12" t="s">
        <v>1</v>
      </c>
      <c r="H527" s="26">
        <v>40000</v>
      </c>
      <c r="I527" s="12">
        <v>2004</v>
      </c>
      <c r="J527" s="27">
        <v>29294</v>
      </c>
      <c r="K527" s="12" t="s">
        <v>2</v>
      </c>
      <c r="L527" s="12">
        <v>8</v>
      </c>
      <c r="M527" s="12" t="s">
        <v>0</v>
      </c>
      <c r="N527" s="12">
        <v>2010</v>
      </c>
      <c r="O527" s="28">
        <v>1</v>
      </c>
      <c r="P527" s="27">
        <v>2539</v>
      </c>
      <c r="Q527" s="12">
        <v>6.3500000000000001E-2</v>
      </c>
      <c r="R527" s="29">
        <v>636</v>
      </c>
      <c r="S527" s="17">
        <f>SUM($H$2:H527)</f>
        <v>21515250</v>
      </c>
    </row>
    <row r="528" spans="1:19" x14ac:dyDescent="0.2">
      <c r="A528" s="25" t="s">
        <v>1237</v>
      </c>
      <c r="B528" s="12" t="s">
        <v>1505</v>
      </c>
      <c r="C528" s="12">
        <v>3</v>
      </c>
      <c r="D528" s="12" t="s">
        <v>1504</v>
      </c>
      <c r="E528" s="12" t="s">
        <v>1503</v>
      </c>
      <c r="F528" s="12" t="s">
        <v>3</v>
      </c>
      <c r="G528" s="12" t="s">
        <v>1</v>
      </c>
      <c r="H528" s="26">
        <v>50000</v>
      </c>
      <c r="I528" s="12">
        <v>2005</v>
      </c>
      <c r="J528" s="27">
        <v>21136</v>
      </c>
      <c r="K528" s="12" t="s">
        <v>59</v>
      </c>
      <c r="L528" s="12">
        <v>8</v>
      </c>
      <c r="M528" s="12" t="s">
        <v>0</v>
      </c>
      <c r="N528" s="12">
        <v>2013</v>
      </c>
      <c r="O528" s="28">
        <v>1</v>
      </c>
      <c r="P528" s="27">
        <v>2605</v>
      </c>
      <c r="Q528" s="12">
        <v>5.21E-2</v>
      </c>
      <c r="R528" s="29">
        <v>637</v>
      </c>
      <c r="S528" s="17">
        <f>SUM($H$2:H528)</f>
        <v>21565250</v>
      </c>
    </row>
    <row r="529" spans="1:19" x14ac:dyDescent="0.2">
      <c r="A529" s="25" t="s">
        <v>1233</v>
      </c>
      <c r="B529" s="12" t="s">
        <v>1490</v>
      </c>
      <c r="C529" s="12">
        <v>3</v>
      </c>
      <c r="D529" s="12" t="s">
        <v>1489</v>
      </c>
      <c r="E529" s="12" t="s">
        <v>1488</v>
      </c>
      <c r="F529" s="12" t="s">
        <v>3</v>
      </c>
      <c r="G529" s="12" t="s">
        <v>1</v>
      </c>
      <c r="H529" s="26">
        <v>45000</v>
      </c>
      <c r="I529" s="12">
        <v>2004</v>
      </c>
      <c r="J529" s="27">
        <v>23225</v>
      </c>
      <c r="K529" s="12" t="s">
        <v>312</v>
      </c>
      <c r="L529" s="12">
        <v>8</v>
      </c>
      <c r="M529" s="12" t="s">
        <v>0</v>
      </c>
      <c r="N529" s="12">
        <v>2013</v>
      </c>
      <c r="O529" s="28">
        <v>1</v>
      </c>
      <c r="P529" s="27">
        <v>2369</v>
      </c>
      <c r="Q529" s="12">
        <v>5.2600000000000001E-2</v>
      </c>
      <c r="R529" s="29">
        <v>638</v>
      </c>
      <c r="S529" s="17">
        <f>SUM($H$2:H529)</f>
        <v>21610250</v>
      </c>
    </row>
    <row r="530" spans="1:19" x14ac:dyDescent="0.2">
      <c r="A530" s="25" t="s">
        <v>1233</v>
      </c>
      <c r="B530" s="12" t="s">
        <v>1499</v>
      </c>
      <c r="C530" s="12">
        <v>1</v>
      </c>
      <c r="D530" s="12" t="s">
        <v>1498</v>
      </c>
      <c r="E530" s="12" t="s">
        <v>1497</v>
      </c>
      <c r="F530" s="12" t="s">
        <v>3</v>
      </c>
      <c r="G530" s="12" t="s">
        <v>1</v>
      </c>
      <c r="H530" s="26">
        <v>40000</v>
      </c>
      <c r="I530" s="12">
        <v>2003</v>
      </c>
      <c r="J530" s="27">
        <v>24250</v>
      </c>
      <c r="K530" s="12" t="s">
        <v>2</v>
      </c>
      <c r="L530" s="12">
        <v>8</v>
      </c>
      <c r="M530" s="12" t="s">
        <v>0</v>
      </c>
      <c r="N530" s="12">
        <v>2010</v>
      </c>
      <c r="O530" s="28">
        <v>1</v>
      </c>
      <c r="P530" s="27">
        <v>2102</v>
      </c>
      <c r="Q530" s="12">
        <v>5.2600000000000001E-2</v>
      </c>
      <c r="R530" s="29">
        <v>640</v>
      </c>
      <c r="S530" s="17">
        <f>SUM($H$2:H530)</f>
        <v>21650250</v>
      </c>
    </row>
    <row r="531" spans="1:19" x14ac:dyDescent="0.2">
      <c r="A531" s="25" t="s">
        <v>1233</v>
      </c>
      <c r="B531" s="12" t="s">
        <v>1493</v>
      </c>
      <c r="C531" s="12">
        <v>1</v>
      </c>
      <c r="D531" s="12" t="s">
        <v>1492</v>
      </c>
      <c r="E531" s="12" t="s">
        <v>1491</v>
      </c>
      <c r="F531" s="12" t="s">
        <v>3</v>
      </c>
      <c r="G531" s="12" t="s">
        <v>1</v>
      </c>
      <c r="H531" s="26">
        <v>40000</v>
      </c>
      <c r="I531" s="12">
        <v>2003</v>
      </c>
      <c r="J531" s="27">
        <v>23848</v>
      </c>
      <c r="K531" s="12" t="s">
        <v>2</v>
      </c>
      <c r="L531" s="12">
        <v>8</v>
      </c>
      <c r="M531" s="12" t="s">
        <v>0</v>
      </c>
      <c r="N531" s="12">
        <v>2010</v>
      </c>
      <c r="O531" s="28">
        <v>0.9</v>
      </c>
      <c r="P531" s="27">
        <v>1860</v>
      </c>
      <c r="Q531" s="12">
        <v>4.65E-2</v>
      </c>
      <c r="R531" s="29">
        <v>642</v>
      </c>
      <c r="S531" s="17">
        <f>SUM($H$2:H531)</f>
        <v>21690250</v>
      </c>
    </row>
    <row r="532" spans="1:19" x14ac:dyDescent="0.2">
      <c r="A532" s="30" t="s">
        <v>1237</v>
      </c>
      <c r="B532" s="31" t="s">
        <v>534</v>
      </c>
      <c r="C532" s="31">
        <v>5</v>
      </c>
      <c r="D532" s="12" t="s">
        <v>1487</v>
      </c>
      <c r="E532" s="31" t="s">
        <v>1486</v>
      </c>
      <c r="F532" s="31" t="s">
        <v>3</v>
      </c>
      <c r="G532" s="31" t="s">
        <v>1</v>
      </c>
      <c r="H532" s="32">
        <v>50000</v>
      </c>
      <c r="I532" s="31">
        <v>1989</v>
      </c>
      <c r="J532" s="33">
        <v>174533</v>
      </c>
      <c r="K532" s="31" t="s">
        <v>2</v>
      </c>
      <c r="L532" s="31">
        <v>8</v>
      </c>
      <c r="M532" s="31" t="s">
        <v>0</v>
      </c>
      <c r="N532" s="31">
        <v>2013</v>
      </c>
      <c r="O532" s="34">
        <v>0.9</v>
      </c>
      <c r="P532" s="33">
        <v>39518</v>
      </c>
      <c r="Q532" s="31">
        <v>0.79039999999999999</v>
      </c>
      <c r="R532" s="35">
        <v>2</v>
      </c>
      <c r="S532" s="17">
        <f>SUM($H$2:H532)</f>
        <v>21740250</v>
      </c>
    </row>
    <row r="533" spans="1:19" x14ac:dyDescent="0.2">
      <c r="A533" s="30" t="s">
        <v>1233</v>
      </c>
      <c r="B533" s="31" t="s">
        <v>2518</v>
      </c>
      <c r="C533" s="31">
        <v>6</v>
      </c>
      <c r="D533" s="12" t="s">
        <v>3011</v>
      </c>
      <c r="E533" s="31" t="s">
        <v>3010</v>
      </c>
      <c r="F533" s="31" t="s">
        <v>3</v>
      </c>
      <c r="G533" s="31" t="s">
        <v>1</v>
      </c>
      <c r="H533" s="32">
        <v>50000</v>
      </c>
      <c r="I533" s="31">
        <v>2002</v>
      </c>
      <c r="J533" s="33">
        <v>142248</v>
      </c>
      <c r="K533" s="31" t="s">
        <v>2</v>
      </c>
      <c r="L533" s="31">
        <v>8</v>
      </c>
      <c r="M533" s="31" t="s">
        <v>0</v>
      </c>
      <c r="N533" s="31">
        <v>2013</v>
      </c>
      <c r="O533" s="34">
        <v>1</v>
      </c>
      <c r="P533" s="33">
        <v>36938</v>
      </c>
      <c r="Q533" s="31">
        <v>0.73880000000000001</v>
      </c>
      <c r="R533" s="35">
        <v>4</v>
      </c>
      <c r="S533" s="17">
        <f>SUM($H$2:H533)</f>
        <v>21790250</v>
      </c>
    </row>
    <row r="534" spans="1:19" x14ac:dyDescent="0.2">
      <c r="A534" s="30" t="s">
        <v>1233</v>
      </c>
      <c r="B534" s="31" t="s">
        <v>2518</v>
      </c>
      <c r="C534" s="31">
        <v>6</v>
      </c>
      <c r="D534" s="12" t="s">
        <v>2875</v>
      </c>
      <c r="E534" s="31" t="s">
        <v>2874</v>
      </c>
      <c r="F534" s="31" t="s">
        <v>3</v>
      </c>
      <c r="G534" s="31" t="s">
        <v>1</v>
      </c>
      <c r="H534" s="32">
        <v>50000</v>
      </c>
      <c r="I534" s="31">
        <v>2002</v>
      </c>
      <c r="J534" s="33">
        <v>100239</v>
      </c>
      <c r="K534" s="31" t="s">
        <v>2</v>
      </c>
      <c r="L534" s="31">
        <v>8</v>
      </c>
      <c r="M534" s="31" t="s">
        <v>0</v>
      </c>
      <c r="N534" s="31">
        <v>2013</v>
      </c>
      <c r="O534" s="34">
        <v>1</v>
      </c>
      <c r="P534" s="33">
        <v>26030</v>
      </c>
      <c r="Q534" s="31">
        <v>0.52059999999999995</v>
      </c>
      <c r="R534" s="35">
        <v>33</v>
      </c>
      <c r="S534" s="17">
        <f>SUM($H$2:H534)</f>
        <v>21840250</v>
      </c>
    </row>
    <row r="535" spans="1:19" x14ac:dyDescent="0.2">
      <c r="A535" s="30" t="s">
        <v>1233</v>
      </c>
      <c r="B535" s="31" t="s">
        <v>1142</v>
      </c>
      <c r="C535" s="31">
        <v>6</v>
      </c>
      <c r="D535" s="12" t="s">
        <v>1481</v>
      </c>
      <c r="E535" s="31" t="s">
        <v>1480</v>
      </c>
      <c r="F535" s="31" t="s">
        <v>3</v>
      </c>
      <c r="G535" s="31" t="s">
        <v>1</v>
      </c>
      <c r="H535" s="32">
        <v>40000</v>
      </c>
      <c r="I535" s="31">
        <v>1994</v>
      </c>
      <c r="J535" s="33">
        <v>86629</v>
      </c>
      <c r="K535" s="31" t="s">
        <v>2</v>
      </c>
      <c r="L535" s="31">
        <v>8</v>
      </c>
      <c r="M535" s="31" t="s">
        <v>0</v>
      </c>
      <c r="N535" s="31">
        <v>2010</v>
      </c>
      <c r="O535" s="34">
        <v>1</v>
      </c>
      <c r="P535" s="33">
        <v>18517</v>
      </c>
      <c r="Q535" s="31">
        <v>0.46289999999999998</v>
      </c>
      <c r="R535" s="35">
        <v>69</v>
      </c>
      <c r="S535" s="17">
        <f>SUM($H$2:H535)</f>
        <v>21880250</v>
      </c>
    </row>
    <row r="536" spans="1:19" x14ac:dyDescent="0.2">
      <c r="A536" s="30" t="s">
        <v>1237</v>
      </c>
      <c r="B536" s="31" t="s">
        <v>1437</v>
      </c>
      <c r="C536" s="31">
        <v>10</v>
      </c>
      <c r="D536" s="12" t="s">
        <v>1485</v>
      </c>
      <c r="E536" s="31" t="s">
        <v>1484</v>
      </c>
      <c r="F536" s="31" t="s">
        <v>3</v>
      </c>
      <c r="G536" s="31" t="s">
        <v>1</v>
      </c>
      <c r="H536" s="32">
        <v>50000</v>
      </c>
      <c r="I536" s="31">
        <v>2002</v>
      </c>
      <c r="J536" s="33">
        <v>94187</v>
      </c>
      <c r="K536" s="31" t="s">
        <v>2</v>
      </c>
      <c r="L536" s="31">
        <v>8</v>
      </c>
      <c r="M536" s="31" t="s">
        <v>0</v>
      </c>
      <c r="N536" s="31">
        <v>2013</v>
      </c>
      <c r="O536" s="34">
        <v>1</v>
      </c>
      <c r="P536" s="33">
        <v>20863</v>
      </c>
      <c r="Q536" s="31">
        <v>0.4173</v>
      </c>
      <c r="R536" s="35">
        <v>73</v>
      </c>
      <c r="S536" s="17">
        <f>SUM($H$2:H536)</f>
        <v>21930250</v>
      </c>
    </row>
    <row r="537" spans="1:19" x14ac:dyDescent="0.2">
      <c r="A537" s="30" t="s">
        <v>1233</v>
      </c>
      <c r="B537" s="31" t="s">
        <v>114</v>
      </c>
      <c r="C537" s="31">
        <v>60</v>
      </c>
      <c r="D537" s="12" t="s">
        <v>1483</v>
      </c>
      <c r="E537" s="31" t="s">
        <v>1482</v>
      </c>
      <c r="F537" s="31" t="s">
        <v>3</v>
      </c>
      <c r="G537" s="31" t="s">
        <v>1</v>
      </c>
      <c r="H537" s="32">
        <v>50000</v>
      </c>
      <c r="I537" s="31">
        <v>1996</v>
      </c>
      <c r="J537" s="33">
        <v>124898</v>
      </c>
      <c r="K537" s="31" t="s">
        <v>2</v>
      </c>
      <c r="L537" s="31">
        <v>8</v>
      </c>
      <c r="M537" s="31" t="s">
        <v>0</v>
      </c>
      <c r="N537" s="31">
        <v>2013</v>
      </c>
      <c r="O537" s="34">
        <v>0.9</v>
      </c>
      <c r="P537" s="33">
        <v>20442</v>
      </c>
      <c r="Q537" s="31">
        <v>0.4088</v>
      </c>
      <c r="R537" s="35">
        <v>79</v>
      </c>
      <c r="S537" s="17">
        <f>SUM($H$2:H537)</f>
        <v>21980250</v>
      </c>
    </row>
    <row r="538" spans="1:19" x14ac:dyDescent="0.2">
      <c r="A538" s="30" t="s">
        <v>1237</v>
      </c>
      <c r="B538" s="31" t="s">
        <v>1479</v>
      </c>
      <c r="C538" s="31">
        <v>6</v>
      </c>
      <c r="D538" s="12" t="s">
        <v>1478</v>
      </c>
      <c r="E538" s="31" t="s">
        <v>1477</v>
      </c>
      <c r="F538" s="31" t="s">
        <v>3</v>
      </c>
      <c r="G538" s="31" t="s">
        <v>1</v>
      </c>
      <c r="H538" s="32">
        <v>49700</v>
      </c>
      <c r="I538" s="31">
        <v>1994</v>
      </c>
      <c r="J538" s="33">
        <v>89191</v>
      </c>
      <c r="K538" s="31" t="s">
        <v>2</v>
      </c>
      <c r="L538" s="31">
        <v>8</v>
      </c>
      <c r="M538" s="31" t="s">
        <v>0</v>
      </c>
      <c r="N538" s="31">
        <v>2013</v>
      </c>
      <c r="O538" s="34">
        <v>1</v>
      </c>
      <c r="P538" s="33">
        <v>16400</v>
      </c>
      <c r="Q538" s="31">
        <v>0.33</v>
      </c>
      <c r="R538" s="35">
        <v>152</v>
      </c>
      <c r="S538" s="17">
        <f>SUM($H$2:H538)</f>
        <v>22029950</v>
      </c>
    </row>
    <row r="539" spans="1:19" x14ac:dyDescent="0.2">
      <c r="A539" s="30" t="s">
        <v>1233</v>
      </c>
      <c r="B539" s="31" t="s">
        <v>1424</v>
      </c>
      <c r="C539" s="31">
        <v>14</v>
      </c>
      <c r="D539" s="12" t="s">
        <v>1476</v>
      </c>
      <c r="E539" s="31" t="s">
        <v>1475</v>
      </c>
      <c r="F539" s="31" t="s">
        <v>3</v>
      </c>
      <c r="G539" s="31" t="s">
        <v>1</v>
      </c>
      <c r="H539" s="32">
        <v>50000</v>
      </c>
      <c r="I539" s="31">
        <v>1987</v>
      </c>
      <c r="J539" s="33">
        <v>71363</v>
      </c>
      <c r="K539" s="31" t="s">
        <v>2</v>
      </c>
      <c r="L539" s="31">
        <v>8</v>
      </c>
      <c r="M539" s="31" t="s">
        <v>0</v>
      </c>
      <c r="N539" s="31">
        <v>2013</v>
      </c>
      <c r="O539" s="34">
        <v>0.9</v>
      </c>
      <c r="P539" s="33">
        <v>16186</v>
      </c>
      <c r="Q539" s="31">
        <v>0.32369999999999999</v>
      </c>
      <c r="R539" s="35">
        <v>157</v>
      </c>
      <c r="S539" s="17">
        <f>SUM($H$2:H539)</f>
        <v>22079950</v>
      </c>
    </row>
    <row r="540" spans="1:19" x14ac:dyDescent="0.2">
      <c r="A540" s="30" t="s">
        <v>1233</v>
      </c>
      <c r="B540" s="31" t="s">
        <v>114</v>
      </c>
      <c r="C540" s="31">
        <v>60</v>
      </c>
      <c r="D540" s="12" t="s">
        <v>1474</v>
      </c>
      <c r="E540" s="31" t="s">
        <v>1473</v>
      </c>
      <c r="F540" s="31" t="s">
        <v>3</v>
      </c>
      <c r="G540" s="31" t="s">
        <v>1</v>
      </c>
      <c r="H540" s="32">
        <v>50000</v>
      </c>
      <c r="I540" s="31">
        <v>2002</v>
      </c>
      <c r="J540" s="33">
        <v>72801</v>
      </c>
      <c r="K540" s="31" t="s">
        <v>2</v>
      </c>
      <c r="L540" s="31">
        <v>8</v>
      </c>
      <c r="M540" s="31" t="s">
        <v>0</v>
      </c>
      <c r="N540" s="31">
        <v>2013</v>
      </c>
      <c r="O540" s="34">
        <v>1</v>
      </c>
      <c r="P540" s="33">
        <v>16125</v>
      </c>
      <c r="Q540" s="31">
        <v>0.32250000000000001</v>
      </c>
      <c r="R540" s="35">
        <v>160</v>
      </c>
      <c r="S540" s="17">
        <f>SUM($H$2:H540)</f>
        <v>22129950</v>
      </c>
    </row>
    <row r="541" spans="1:19" x14ac:dyDescent="0.2">
      <c r="A541" s="30" t="s">
        <v>1233</v>
      </c>
      <c r="B541" s="31" t="s">
        <v>1460</v>
      </c>
      <c r="C541" s="31">
        <v>150</v>
      </c>
      <c r="D541" s="12" t="s">
        <v>1472</v>
      </c>
      <c r="E541" s="31" t="s">
        <v>1471</v>
      </c>
      <c r="F541" s="31" t="s">
        <v>3</v>
      </c>
      <c r="G541" s="31" t="s">
        <v>1</v>
      </c>
      <c r="H541" s="32">
        <v>50000</v>
      </c>
      <c r="I541" s="31">
        <v>1998</v>
      </c>
      <c r="J541" s="33">
        <v>73928</v>
      </c>
      <c r="K541" s="31" t="s">
        <v>2</v>
      </c>
      <c r="L541" s="31">
        <v>8</v>
      </c>
      <c r="M541" s="31" t="s">
        <v>0</v>
      </c>
      <c r="N541" s="31">
        <v>2013</v>
      </c>
      <c r="O541" s="34">
        <v>1</v>
      </c>
      <c r="P541" s="33">
        <v>16054</v>
      </c>
      <c r="Q541" s="31">
        <v>0.3211</v>
      </c>
      <c r="R541" s="35">
        <v>162</v>
      </c>
      <c r="S541" s="17">
        <f>SUM($H$2:H541)</f>
        <v>22179950</v>
      </c>
    </row>
    <row r="542" spans="1:19" x14ac:dyDescent="0.2">
      <c r="A542" s="30" t="s">
        <v>1233</v>
      </c>
      <c r="B542" s="31" t="s">
        <v>1256</v>
      </c>
      <c r="C542" s="31">
        <v>294</v>
      </c>
      <c r="D542" s="12" t="s">
        <v>1470</v>
      </c>
      <c r="E542" s="31" t="s">
        <v>1469</v>
      </c>
      <c r="F542" s="31" t="s">
        <v>3</v>
      </c>
      <c r="G542" s="31" t="s">
        <v>1</v>
      </c>
      <c r="H542" s="32">
        <v>50000</v>
      </c>
      <c r="I542" s="31">
        <v>2002</v>
      </c>
      <c r="J542" s="33">
        <v>77184</v>
      </c>
      <c r="K542" s="31" t="s">
        <v>59</v>
      </c>
      <c r="L542" s="31">
        <v>8</v>
      </c>
      <c r="M542" s="31" t="s">
        <v>0</v>
      </c>
      <c r="N542" s="31">
        <v>2013</v>
      </c>
      <c r="O542" s="34">
        <v>0.9</v>
      </c>
      <c r="P542" s="33">
        <v>15386</v>
      </c>
      <c r="Q542" s="31">
        <v>0.30769999999999997</v>
      </c>
      <c r="R542" s="35">
        <v>183</v>
      </c>
      <c r="S542" s="17">
        <f>SUM($H$2:H542)</f>
        <v>22229950</v>
      </c>
    </row>
    <row r="543" spans="1:19" x14ac:dyDescent="0.2">
      <c r="A543" s="30" t="s">
        <v>1233</v>
      </c>
      <c r="B543" s="31" t="s">
        <v>1354</v>
      </c>
      <c r="C543" s="31">
        <v>5</v>
      </c>
      <c r="D543" s="12" t="s">
        <v>1468</v>
      </c>
      <c r="E543" s="31" t="s">
        <v>1467</v>
      </c>
      <c r="F543" s="31" t="s">
        <v>976</v>
      </c>
      <c r="G543" s="31" t="s">
        <v>1</v>
      </c>
      <c r="H543" s="32">
        <v>50000</v>
      </c>
      <c r="I543" s="31">
        <v>1988</v>
      </c>
      <c r="J543" s="33">
        <v>47432</v>
      </c>
      <c r="K543" s="31" t="s">
        <v>2</v>
      </c>
      <c r="L543" s="31">
        <v>8</v>
      </c>
      <c r="M543" s="31" t="s">
        <v>0</v>
      </c>
      <c r="N543" s="31">
        <v>2013</v>
      </c>
      <c r="O543" s="34">
        <v>1</v>
      </c>
      <c r="P543" s="33">
        <v>15329</v>
      </c>
      <c r="Q543" s="31">
        <v>0.30659999999999998</v>
      </c>
      <c r="R543" s="35">
        <v>186</v>
      </c>
      <c r="S543" s="17">
        <f>SUM($H$2:H543)</f>
        <v>22279950</v>
      </c>
    </row>
    <row r="544" spans="1:19" x14ac:dyDescent="0.2">
      <c r="A544" s="30" t="s">
        <v>1233</v>
      </c>
      <c r="B544" s="31" t="s">
        <v>1424</v>
      </c>
      <c r="C544" s="31">
        <v>14</v>
      </c>
      <c r="D544" s="12" t="s">
        <v>1466</v>
      </c>
      <c r="E544" s="31" t="s">
        <v>1465</v>
      </c>
      <c r="F544" s="31" t="s">
        <v>3</v>
      </c>
      <c r="G544" s="31" t="s">
        <v>1</v>
      </c>
      <c r="H544" s="32">
        <v>50000</v>
      </c>
      <c r="I544" s="31">
        <v>1993</v>
      </c>
      <c r="J544" s="33">
        <v>78575</v>
      </c>
      <c r="K544" s="31" t="s">
        <v>2</v>
      </c>
      <c r="L544" s="31">
        <v>8</v>
      </c>
      <c r="M544" s="31" t="s">
        <v>0</v>
      </c>
      <c r="N544" s="31">
        <v>2013</v>
      </c>
      <c r="O544" s="34">
        <v>0.9</v>
      </c>
      <c r="P544" s="33">
        <v>15295</v>
      </c>
      <c r="Q544" s="31">
        <v>0.30590000000000001</v>
      </c>
      <c r="R544" s="35">
        <v>190</v>
      </c>
      <c r="S544" s="17">
        <f>SUM($H$2:H544)</f>
        <v>22329950</v>
      </c>
    </row>
    <row r="545" spans="1:19" x14ac:dyDescent="0.2">
      <c r="A545" s="30" t="s">
        <v>1233</v>
      </c>
      <c r="B545" s="31" t="s">
        <v>2518</v>
      </c>
      <c r="C545" s="31">
        <v>6</v>
      </c>
      <c r="D545" s="12" t="s">
        <v>2517</v>
      </c>
      <c r="E545" s="31" t="s">
        <v>2516</v>
      </c>
      <c r="F545" s="31" t="s">
        <v>3</v>
      </c>
      <c r="G545" s="31" t="s">
        <v>1</v>
      </c>
      <c r="H545" s="32">
        <v>35000</v>
      </c>
      <c r="I545" s="31">
        <v>2002</v>
      </c>
      <c r="J545" s="33">
        <v>85526</v>
      </c>
      <c r="K545" s="31" t="s">
        <v>2</v>
      </c>
      <c r="L545" s="31">
        <v>7</v>
      </c>
      <c r="M545" s="31" t="s">
        <v>0</v>
      </c>
      <c r="N545" s="31">
        <v>2013</v>
      </c>
      <c r="O545" s="34">
        <v>1</v>
      </c>
      <c r="P545" s="33">
        <v>12231</v>
      </c>
      <c r="Q545" s="31">
        <v>0.34949999999999998</v>
      </c>
      <c r="R545" s="35">
        <v>197</v>
      </c>
      <c r="S545" s="17">
        <f>SUM($H$2:H545)</f>
        <v>22364950</v>
      </c>
    </row>
    <row r="546" spans="1:19" x14ac:dyDescent="0.2">
      <c r="A546" s="30" t="s">
        <v>1233</v>
      </c>
      <c r="B546" s="31" t="s">
        <v>114</v>
      </c>
      <c r="C546" s="31">
        <v>60</v>
      </c>
      <c r="D546" s="12" t="s">
        <v>1464</v>
      </c>
      <c r="E546" s="31" t="s">
        <v>1463</v>
      </c>
      <c r="F546" s="31" t="s">
        <v>3</v>
      </c>
      <c r="G546" s="31" t="s">
        <v>1</v>
      </c>
      <c r="H546" s="32">
        <v>50000</v>
      </c>
      <c r="I546" s="31">
        <v>2002</v>
      </c>
      <c r="J546" s="33">
        <v>64462</v>
      </c>
      <c r="K546" s="31" t="s">
        <v>2</v>
      </c>
      <c r="L546" s="31">
        <v>8</v>
      </c>
      <c r="M546" s="31" t="s">
        <v>0</v>
      </c>
      <c r="N546" s="31">
        <v>2013</v>
      </c>
      <c r="O546" s="34">
        <v>1</v>
      </c>
      <c r="P546" s="33">
        <v>14278</v>
      </c>
      <c r="Q546" s="31">
        <v>0.28560000000000002</v>
      </c>
      <c r="R546" s="35">
        <v>216</v>
      </c>
      <c r="S546" s="17">
        <f>SUM($H$2:H546)</f>
        <v>22414950</v>
      </c>
    </row>
    <row r="547" spans="1:19" x14ac:dyDescent="0.2">
      <c r="A547" s="30" t="s">
        <v>1233</v>
      </c>
      <c r="B547" s="31" t="s">
        <v>1460</v>
      </c>
      <c r="C547" s="31">
        <v>150</v>
      </c>
      <c r="D547" s="12" t="s">
        <v>1459</v>
      </c>
      <c r="E547" s="31" t="s">
        <v>1458</v>
      </c>
      <c r="F547" s="31" t="s">
        <v>3</v>
      </c>
      <c r="G547" s="31" t="s">
        <v>1</v>
      </c>
      <c r="H547" s="32">
        <v>50000</v>
      </c>
      <c r="I547" s="31">
        <v>2001</v>
      </c>
      <c r="J547" s="33">
        <v>64391</v>
      </c>
      <c r="K547" s="31" t="s">
        <v>2</v>
      </c>
      <c r="L547" s="31">
        <v>8</v>
      </c>
      <c r="M547" s="31" t="s">
        <v>0</v>
      </c>
      <c r="N547" s="31">
        <v>2013</v>
      </c>
      <c r="O547" s="34">
        <v>1</v>
      </c>
      <c r="P547" s="33">
        <v>14264</v>
      </c>
      <c r="Q547" s="31">
        <v>0.2853</v>
      </c>
      <c r="R547" s="35">
        <v>217</v>
      </c>
      <c r="S547" s="17">
        <f>SUM($H$2:H547)</f>
        <v>22464950</v>
      </c>
    </row>
    <row r="548" spans="1:19" x14ac:dyDescent="0.2">
      <c r="A548" s="30" t="s">
        <v>1233</v>
      </c>
      <c r="B548" s="31" t="s">
        <v>896</v>
      </c>
      <c r="C548" s="31">
        <v>176</v>
      </c>
      <c r="D548" s="12" t="s">
        <v>1462</v>
      </c>
      <c r="E548" s="31" t="s">
        <v>1461</v>
      </c>
      <c r="F548" s="31" t="s">
        <v>3</v>
      </c>
      <c r="G548" s="31" t="s">
        <v>1</v>
      </c>
      <c r="H548" s="32">
        <v>40000</v>
      </c>
      <c r="I548" s="31">
        <v>2002</v>
      </c>
      <c r="J548" s="33">
        <v>56644</v>
      </c>
      <c r="K548" s="31" t="s">
        <v>2</v>
      </c>
      <c r="L548" s="31">
        <v>8</v>
      </c>
      <c r="M548" s="31" t="s">
        <v>0</v>
      </c>
      <c r="N548" s="31">
        <v>2013</v>
      </c>
      <c r="O548" s="34">
        <v>1</v>
      </c>
      <c r="P548" s="33">
        <v>12546</v>
      </c>
      <c r="Q548" s="31">
        <v>0.31369999999999998</v>
      </c>
      <c r="R548" s="35">
        <v>218</v>
      </c>
      <c r="S548" s="17">
        <f>SUM($H$2:H548)</f>
        <v>22504950</v>
      </c>
    </row>
    <row r="549" spans="1:19" x14ac:dyDescent="0.2">
      <c r="A549" s="30" t="s">
        <v>1233</v>
      </c>
      <c r="B549" s="31" t="s">
        <v>1256</v>
      </c>
      <c r="C549" s="31">
        <v>294</v>
      </c>
      <c r="D549" s="12" t="s">
        <v>1457</v>
      </c>
      <c r="E549" s="31" t="s">
        <v>1456</v>
      </c>
      <c r="F549" s="31" t="s">
        <v>3</v>
      </c>
      <c r="G549" s="31" t="s">
        <v>1</v>
      </c>
      <c r="H549" s="32">
        <v>50000</v>
      </c>
      <c r="I549" s="31">
        <v>2000</v>
      </c>
      <c r="J549" s="33">
        <v>68285</v>
      </c>
      <c r="K549" s="31" t="s">
        <v>59</v>
      </c>
      <c r="L549" s="31">
        <v>8</v>
      </c>
      <c r="M549" s="31" t="s">
        <v>0</v>
      </c>
      <c r="N549" s="31">
        <v>2013</v>
      </c>
      <c r="O549" s="34">
        <v>0.9</v>
      </c>
      <c r="P549" s="33">
        <v>13613</v>
      </c>
      <c r="Q549" s="31">
        <v>0.27229999999999999</v>
      </c>
      <c r="R549" s="35">
        <v>233</v>
      </c>
      <c r="S549" s="17">
        <f>SUM($H$2:H549)</f>
        <v>22554950</v>
      </c>
    </row>
    <row r="550" spans="1:19" x14ac:dyDescent="0.2">
      <c r="A550" s="30" t="s">
        <v>1233</v>
      </c>
      <c r="B550" s="31" t="s">
        <v>715</v>
      </c>
      <c r="C550" s="31">
        <v>173</v>
      </c>
      <c r="D550" s="12" t="s">
        <v>1455</v>
      </c>
      <c r="E550" s="31" t="s">
        <v>1454</v>
      </c>
      <c r="F550" s="31" t="s">
        <v>3</v>
      </c>
      <c r="G550" s="31" t="s">
        <v>1</v>
      </c>
      <c r="H550" s="32">
        <v>50000</v>
      </c>
      <c r="I550" s="31">
        <v>2002</v>
      </c>
      <c r="J550" s="33">
        <v>60724</v>
      </c>
      <c r="K550" s="31" t="s">
        <v>2</v>
      </c>
      <c r="L550" s="31">
        <v>8</v>
      </c>
      <c r="M550" s="31" t="s">
        <v>0</v>
      </c>
      <c r="N550" s="31">
        <v>2013</v>
      </c>
      <c r="O550" s="34">
        <v>1</v>
      </c>
      <c r="P550" s="33">
        <v>13450</v>
      </c>
      <c r="Q550" s="31">
        <v>0.26900000000000002</v>
      </c>
      <c r="R550" s="35">
        <v>240</v>
      </c>
      <c r="S550" s="17">
        <f>SUM($H$2:H550)</f>
        <v>22604950</v>
      </c>
    </row>
    <row r="551" spans="1:19" x14ac:dyDescent="0.2">
      <c r="A551" s="30" t="s">
        <v>1233</v>
      </c>
      <c r="B551" s="31" t="s">
        <v>128</v>
      </c>
      <c r="C551" s="31">
        <v>4</v>
      </c>
      <c r="D551" s="31" t="s">
        <v>127</v>
      </c>
      <c r="E551" s="31" t="s">
        <v>126</v>
      </c>
      <c r="F551" s="31" t="s">
        <v>3</v>
      </c>
      <c r="G551" s="31" t="s">
        <v>1</v>
      </c>
      <c r="H551" s="31">
        <v>50000</v>
      </c>
      <c r="I551" s="31">
        <v>1994</v>
      </c>
      <c r="J551" s="31">
        <v>61856</v>
      </c>
      <c r="K551" s="31" t="s">
        <v>59</v>
      </c>
      <c r="L551" s="31">
        <v>8</v>
      </c>
      <c r="M551" s="31" t="s">
        <v>0</v>
      </c>
      <c r="N551" s="31">
        <v>2013</v>
      </c>
      <c r="O551" s="31">
        <v>0.9</v>
      </c>
      <c r="P551" s="31">
        <v>13524</v>
      </c>
      <c r="Q551" s="31">
        <v>0.27050000000000002</v>
      </c>
      <c r="R551" s="35">
        <v>242</v>
      </c>
      <c r="S551" s="17">
        <f>SUM($H$2:H551)</f>
        <v>22654950</v>
      </c>
    </row>
    <row r="552" spans="1:19" x14ac:dyDescent="0.2">
      <c r="A552" s="30" t="s">
        <v>1233</v>
      </c>
      <c r="B552" s="31" t="s">
        <v>896</v>
      </c>
      <c r="C552" s="31">
        <v>176</v>
      </c>
      <c r="D552" s="12" t="s">
        <v>1453</v>
      </c>
      <c r="E552" s="31" t="s">
        <v>1452</v>
      </c>
      <c r="F552" s="31" t="s">
        <v>3</v>
      </c>
      <c r="G552" s="31" t="s">
        <v>1</v>
      </c>
      <c r="H552" s="32">
        <v>40000</v>
      </c>
      <c r="I552" s="31">
        <v>2002</v>
      </c>
      <c r="J552" s="33">
        <v>46214</v>
      </c>
      <c r="K552" s="31" t="s">
        <v>2</v>
      </c>
      <c r="L552" s="31">
        <v>8</v>
      </c>
      <c r="M552" s="31" t="s">
        <v>0</v>
      </c>
      <c r="N552" s="31">
        <v>2013</v>
      </c>
      <c r="O552" s="34">
        <v>1</v>
      </c>
      <c r="P552" s="33">
        <v>12001</v>
      </c>
      <c r="Q552" s="31">
        <v>0.3</v>
      </c>
      <c r="R552" s="35">
        <v>250</v>
      </c>
      <c r="S552" s="17">
        <f>SUM($H$2:H552)</f>
        <v>22694950</v>
      </c>
    </row>
    <row r="553" spans="1:19" x14ac:dyDescent="0.2">
      <c r="A553" s="30" t="s">
        <v>1237</v>
      </c>
      <c r="B553" s="31" t="s">
        <v>1411</v>
      </c>
      <c r="C553" s="31">
        <v>6</v>
      </c>
      <c r="D553" s="12" t="s">
        <v>1451</v>
      </c>
      <c r="E553" s="31" t="s">
        <v>1450</v>
      </c>
      <c r="F553" s="31" t="s">
        <v>3</v>
      </c>
      <c r="G553" s="31" t="s">
        <v>1</v>
      </c>
      <c r="H553" s="32">
        <v>40000</v>
      </c>
      <c r="I553" s="31">
        <v>1992</v>
      </c>
      <c r="J553" s="33">
        <v>52402</v>
      </c>
      <c r="K553" s="31" t="s">
        <v>2</v>
      </c>
      <c r="L553" s="31">
        <v>8</v>
      </c>
      <c r="M553" s="31" t="s">
        <v>0</v>
      </c>
      <c r="N553" s="31">
        <v>2010</v>
      </c>
      <c r="O553" s="34">
        <v>1</v>
      </c>
      <c r="P553" s="33">
        <v>11818</v>
      </c>
      <c r="Q553" s="31">
        <v>0.29549999999999998</v>
      </c>
      <c r="R553" s="35">
        <v>258</v>
      </c>
      <c r="S553" s="17">
        <f>SUM($H$2:H553)</f>
        <v>22734950</v>
      </c>
    </row>
    <row r="554" spans="1:19" x14ac:dyDescent="0.2">
      <c r="A554" s="30" t="s">
        <v>1233</v>
      </c>
      <c r="B554" s="31" t="s">
        <v>1424</v>
      </c>
      <c r="C554" s="31">
        <v>14</v>
      </c>
      <c r="D554" s="12" t="s">
        <v>1449</v>
      </c>
      <c r="E554" s="31" t="s">
        <v>1448</v>
      </c>
      <c r="F554" s="31" t="s">
        <v>3</v>
      </c>
      <c r="G554" s="31" t="s">
        <v>1</v>
      </c>
      <c r="H554" s="32">
        <v>50000</v>
      </c>
      <c r="I554" s="31">
        <v>1994</v>
      </c>
      <c r="J554" s="33">
        <v>75174</v>
      </c>
      <c r="K554" s="31" t="s">
        <v>2</v>
      </c>
      <c r="L554" s="31">
        <v>8</v>
      </c>
      <c r="M554" s="31" t="s">
        <v>0</v>
      </c>
      <c r="N554" s="31">
        <v>2013</v>
      </c>
      <c r="O554" s="34">
        <v>0.9</v>
      </c>
      <c r="P554" s="33">
        <v>12441</v>
      </c>
      <c r="Q554" s="31">
        <v>0.24879999999999999</v>
      </c>
      <c r="R554" s="35">
        <v>267</v>
      </c>
      <c r="S554" s="17">
        <f>SUM($H$2:H554)</f>
        <v>22784950</v>
      </c>
    </row>
    <row r="555" spans="1:19" x14ac:dyDescent="0.2">
      <c r="A555" s="30" t="s">
        <v>1233</v>
      </c>
      <c r="B555" s="31" t="s">
        <v>652</v>
      </c>
      <c r="C555" s="31">
        <v>5</v>
      </c>
      <c r="D555" s="12" t="s">
        <v>1447</v>
      </c>
      <c r="E555" s="31" t="s">
        <v>1446</v>
      </c>
      <c r="F555" s="31" t="s">
        <v>3</v>
      </c>
      <c r="G555" s="31" t="s">
        <v>1</v>
      </c>
      <c r="H555" s="32">
        <v>40000</v>
      </c>
      <c r="I555" s="31">
        <v>1988</v>
      </c>
      <c r="J555" s="33">
        <v>43246</v>
      </c>
      <c r="K555" s="31" t="s">
        <v>2</v>
      </c>
      <c r="L555" s="31">
        <v>8</v>
      </c>
      <c r="M555" s="31" t="s">
        <v>0</v>
      </c>
      <c r="N555" s="31">
        <v>2010</v>
      </c>
      <c r="O555" s="34">
        <v>1</v>
      </c>
      <c r="P555" s="33">
        <v>10691</v>
      </c>
      <c r="Q555" s="31">
        <v>0.26729999999999998</v>
      </c>
      <c r="R555" s="35">
        <v>279</v>
      </c>
      <c r="S555" s="17">
        <f>SUM($H$2:H555)</f>
        <v>22824950</v>
      </c>
    </row>
    <row r="556" spans="1:19" x14ac:dyDescent="0.2">
      <c r="A556" s="30" t="s">
        <v>1233</v>
      </c>
      <c r="B556" s="31" t="s">
        <v>1256</v>
      </c>
      <c r="C556" s="31">
        <v>294</v>
      </c>
      <c r="D556" s="12" t="s">
        <v>1445</v>
      </c>
      <c r="E556" s="31" t="s">
        <v>1444</v>
      </c>
      <c r="F556" s="31" t="s">
        <v>3</v>
      </c>
      <c r="G556" s="31" t="s">
        <v>1</v>
      </c>
      <c r="H556" s="32">
        <v>50000</v>
      </c>
      <c r="I556" s="31">
        <v>2004</v>
      </c>
      <c r="J556" s="33">
        <v>104680</v>
      </c>
      <c r="K556" s="31" t="s">
        <v>59</v>
      </c>
      <c r="L556" s="31">
        <v>8</v>
      </c>
      <c r="M556" s="31" t="s">
        <v>0</v>
      </c>
      <c r="N556" s="31">
        <v>2013</v>
      </c>
      <c r="O556" s="34">
        <v>0.9</v>
      </c>
      <c r="P556" s="33">
        <v>11721</v>
      </c>
      <c r="Q556" s="31">
        <v>0.2344</v>
      </c>
      <c r="R556" s="35">
        <v>284</v>
      </c>
      <c r="S556" s="17">
        <f>SUM($H$2:H556)</f>
        <v>22874950</v>
      </c>
    </row>
    <row r="557" spans="1:19" x14ac:dyDescent="0.2">
      <c r="A557" s="30" t="s">
        <v>1237</v>
      </c>
      <c r="B557" s="31" t="s">
        <v>1391</v>
      </c>
      <c r="C557" s="31">
        <v>7</v>
      </c>
      <c r="D557" s="12" t="s">
        <v>1443</v>
      </c>
      <c r="E557" s="31" t="s">
        <v>1442</v>
      </c>
      <c r="F557" s="31" t="s">
        <v>3</v>
      </c>
      <c r="G557" s="31" t="s">
        <v>1</v>
      </c>
      <c r="H557" s="32">
        <v>50000</v>
      </c>
      <c r="I557" s="31">
        <v>1999</v>
      </c>
      <c r="J557" s="33">
        <v>58645</v>
      </c>
      <c r="K557" s="31" t="s">
        <v>2</v>
      </c>
      <c r="L557" s="31">
        <v>8</v>
      </c>
      <c r="M557" s="31" t="s">
        <v>0</v>
      </c>
      <c r="N557" s="31">
        <v>2013</v>
      </c>
      <c r="O557" s="34">
        <v>0.9</v>
      </c>
      <c r="P557" s="33">
        <v>11692</v>
      </c>
      <c r="Q557" s="31">
        <v>0.23380000000000001</v>
      </c>
      <c r="R557" s="35">
        <v>286</v>
      </c>
      <c r="S557" s="17">
        <f>SUM($H$2:H557)</f>
        <v>22924950</v>
      </c>
    </row>
    <row r="558" spans="1:19" x14ac:dyDescent="0.2">
      <c r="A558" s="30" t="s">
        <v>1233</v>
      </c>
      <c r="B558" s="31" t="s">
        <v>1377</v>
      </c>
      <c r="C558" s="31">
        <v>23</v>
      </c>
      <c r="D558" s="12" t="s">
        <v>1441</v>
      </c>
      <c r="E558" s="31" t="s">
        <v>1440</v>
      </c>
      <c r="F558" s="31" t="s">
        <v>3</v>
      </c>
      <c r="G558" s="31" t="s">
        <v>1</v>
      </c>
      <c r="H558" s="32">
        <v>50000</v>
      </c>
      <c r="I558" s="31">
        <v>2005</v>
      </c>
      <c r="J558" s="33">
        <v>93996</v>
      </c>
      <c r="K558" s="31" t="s">
        <v>2</v>
      </c>
      <c r="L558" s="31">
        <v>8</v>
      </c>
      <c r="M558" s="31" t="s">
        <v>0</v>
      </c>
      <c r="N558" s="31">
        <v>2013</v>
      </c>
      <c r="O558" s="34">
        <v>1</v>
      </c>
      <c r="P558" s="33">
        <v>11584</v>
      </c>
      <c r="Q558" s="31">
        <v>0.23169999999999999</v>
      </c>
      <c r="R558" s="35">
        <v>289</v>
      </c>
      <c r="S558" s="17">
        <f>SUM($H$2:H558)</f>
        <v>22974950</v>
      </c>
    </row>
    <row r="559" spans="1:19" x14ac:dyDescent="0.2">
      <c r="A559" s="30" t="s">
        <v>1233</v>
      </c>
      <c r="B559" s="31" t="s">
        <v>1256</v>
      </c>
      <c r="C559" s="31">
        <v>294</v>
      </c>
      <c r="D559" s="12" t="s">
        <v>1439</v>
      </c>
      <c r="E559" s="31" t="s">
        <v>1438</v>
      </c>
      <c r="F559" s="31" t="s">
        <v>3</v>
      </c>
      <c r="G559" s="31" t="s">
        <v>1</v>
      </c>
      <c r="H559" s="32">
        <v>50000</v>
      </c>
      <c r="I559" s="31">
        <v>2002</v>
      </c>
      <c r="J559" s="33">
        <v>58095</v>
      </c>
      <c r="K559" s="31" t="s">
        <v>59</v>
      </c>
      <c r="L559" s="31">
        <v>8</v>
      </c>
      <c r="M559" s="31" t="s">
        <v>0</v>
      </c>
      <c r="N559" s="31">
        <v>2013</v>
      </c>
      <c r="O559" s="34">
        <v>0.9</v>
      </c>
      <c r="P559" s="33">
        <v>11582</v>
      </c>
      <c r="Q559" s="31">
        <v>0.2316</v>
      </c>
      <c r="R559" s="35">
        <v>291</v>
      </c>
      <c r="S559" s="17">
        <f>SUM($H$2:H559)</f>
        <v>23024950</v>
      </c>
    </row>
    <row r="560" spans="1:19" x14ac:dyDescent="0.2">
      <c r="A560" s="30" t="s">
        <v>1237</v>
      </c>
      <c r="B560" s="31" t="s">
        <v>1437</v>
      </c>
      <c r="C560" s="31">
        <v>10</v>
      </c>
      <c r="D560" s="12" t="s">
        <v>1436</v>
      </c>
      <c r="E560" s="31" t="s">
        <v>1435</v>
      </c>
      <c r="F560" s="31" t="s">
        <v>3</v>
      </c>
      <c r="G560" s="31" t="s">
        <v>1</v>
      </c>
      <c r="H560" s="32">
        <v>50000</v>
      </c>
      <c r="I560" s="31">
        <v>2003</v>
      </c>
      <c r="J560" s="33">
        <v>93037</v>
      </c>
      <c r="K560" s="31" t="s">
        <v>2</v>
      </c>
      <c r="L560" s="31">
        <v>8</v>
      </c>
      <c r="M560" s="31" t="s">
        <v>0</v>
      </c>
      <c r="N560" s="31">
        <v>2013</v>
      </c>
      <c r="O560" s="34">
        <v>1</v>
      </c>
      <c r="P560" s="33">
        <v>11575</v>
      </c>
      <c r="Q560" s="31">
        <v>0.23150000000000001</v>
      </c>
      <c r="R560" s="35">
        <v>293</v>
      </c>
      <c r="S560" s="17">
        <f>SUM($H$2:H560)</f>
        <v>23074950</v>
      </c>
    </row>
    <row r="561" spans="1:19" x14ac:dyDescent="0.2">
      <c r="A561" s="30" t="s">
        <v>1237</v>
      </c>
      <c r="B561" s="31" t="s">
        <v>1414</v>
      </c>
      <c r="C561" s="31">
        <v>7</v>
      </c>
      <c r="D561" s="12" t="s">
        <v>1434</v>
      </c>
      <c r="E561" s="31" t="s">
        <v>1433</v>
      </c>
      <c r="F561" s="31" t="s">
        <v>3</v>
      </c>
      <c r="G561" s="31" t="s">
        <v>1</v>
      </c>
      <c r="H561" s="32">
        <v>50000</v>
      </c>
      <c r="I561" s="31">
        <v>1998</v>
      </c>
      <c r="J561" s="33">
        <v>61968</v>
      </c>
      <c r="K561" s="31" t="s">
        <v>2</v>
      </c>
      <c r="L561" s="31">
        <v>8</v>
      </c>
      <c r="M561" s="31" t="s">
        <v>0</v>
      </c>
      <c r="N561" s="31">
        <v>2013</v>
      </c>
      <c r="O561" s="34">
        <v>1</v>
      </c>
      <c r="P561" s="33">
        <v>11324</v>
      </c>
      <c r="Q561" s="31">
        <v>0.22650000000000001</v>
      </c>
      <c r="R561" s="35">
        <v>301</v>
      </c>
      <c r="S561" s="17">
        <f>SUM($H$2:H561)</f>
        <v>23124950</v>
      </c>
    </row>
    <row r="562" spans="1:19" x14ac:dyDescent="0.2">
      <c r="A562" s="30" t="s">
        <v>1237</v>
      </c>
      <c r="B562" s="31" t="s">
        <v>1414</v>
      </c>
      <c r="C562" s="31">
        <v>7</v>
      </c>
      <c r="D562" s="12" t="s">
        <v>1432</v>
      </c>
      <c r="E562" s="31" t="s">
        <v>1431</v>
      </c>
      <c r="F562" s="31" t="s">
        <v>3</v>
      </c>
      <c r="G562" s="31" t="s">
        <v>1</v>
      </c>
      <c r="H562" s="32">
        <v>50000</v>
      </c>
      <c r="I562" s="31">
        <v>1998</v>
      </c>
      <c r="J562" s="33">
        <v>61522</v>
      </c>
      <c r="K562" s="31" t="s">
        <v>2</v>
      </c>
      <c r="L562" s="31">
        <v>8</v>
      </c>
      <c r="M562" s="31" t="s">
        <v>0</v>
      </c>
      <c r="N562" s="31">
        <v>2013</v>
      </c>
      <c r="O562" s="34">
        <v>1</v>
      </c>
      <c r="P562" s="33">
        <v>11243</v>
      </c>
      <c r="Q562" s="31">
        <v>0.22489999999999999</v>
      </c>
      <c r="R562" s="35">
        <v>302</v>
      </c>
      <c r="S562" s="17">
        <f>SUM($H$2:H562)</f>
        <v>23174950</v>
      </c>
    </row>
    <row r="563" spans="1:19" x14ac:dyDescent="0.2">
      <c r="A563" s="30" t="s">
        <v>1233</v>
      </c>
      <c r="B563" s="31" t="s">
        <v>1256</v>
      </c>
      <c r="C563" s="31">
        <v>294</v>
      </c>
      <c r="D563" s="12" t="s">
        <v>1430</v>
      </c>
      <c r="E563" s="31" t="s">
        <v>1429</v>
      </c>
      <c r="F563" s="31" t="s">
        <v>3</v>
      </c>
      <c r="G563" s="31" t="s">
        <v>1</v>
      </c>
      <c r="H563" s="32">
        <v>50000</v>
      </c>
      <c r="I563" s="31">
        <v>2000</v>
      </c>
      <c r="J563" s="33">
        <v>55030</v>
      </c>
      <c r="K563" s="31" t="s">
        <v>59</v>
      </c>
      <c r="L563" s="31">
        <v>8</v>
      </c>
      <c r="M563" s="31" t="s">
        <v>0</v>
      </c>
      <c r="N563" s="31">
        <v>2013</v>
      </c>
      <c r="O563" s="34">
        <v>0.9</v>
      </c>
      <c r="P563" s="33">
        <v>10971</v>
      </c>
      <c r="Q563" s="31">
        <v>0.21940000000000001</v>
      </c>
      <c r="R563" s="35">
        <v>311</v>
      </c>
      <c r="S563" s="17">
        <f>SUM($H$2:H563)</f>
        <v>23224950</v>
      </c>
    </row>
    <row r="564" spans="1:19" x14ac:dyDescent="0.2">
      <c r="A564" s="30" t="s">
        <v>1233</v>
      </c>
      <c r="B564" s="31" t="s">
        <v>114</v>
      </c>
      <c r="C564" s="31">
        <v>60</v>
      </c>
      <c r="D564" s="12" t="s">
        <v>1428</v>
      </c>
      <c r="E564" s="31" t="s">
        <v>1427</v>
      </c>
      <c r="F564" s="31" t="s">
        <v>3</v>
      </c>
      <c r="G564" s="31" t="s">
        <v>1</v>
      </c>
      <c r="H564" s="32">
        <v>50000</v>
      </c>
      <c r="I564" s="31">
        <v>2002</v>
      </c>
      <c r="J564" s="33">
        <v>49357</v>
      </c>
      <c r="K564" s="31" t="s">
        <v>2</v>
      </c>
      <c r="L564" s="31">
        <v>8</v>
      </c>
      <c r="M564" s="31" t="s">
        <v>0</v>
      </c>
      <c r="N564" s="31">
        <v>2013</v>
      </c>
      <c r="O564" s="34">
        <v>1</v>
      </c>
      <c r="P564" s="33">
        <v>10932</v>
      </c>
      <c r="Q564" s="31">
        <v>0.21859999999999999</v>
      </c>
      <c r="R564" s="35">
        <v>314</v>
      </c>
      <c r="S564" s="17">
        <f>SUM($H$2:H564)</f>
        <v>23274950</v>
      </c>
    </row>
    <row r="565" spans="1:19" x14ac:dyDescent="0.2">
      <c r="A565" s="30" t="s">
        <v>1233</v>
      </c>
      <c r="B565" s="31" t="s">
        <v>1377</v>
      </c>
      <c r="C565" s="31">
        <v>23</v>
      </c>
      <c r="D565" s="12" t="s">
        <v>1426</v>
      </c>
      <c r="E565" s="31" t="s">
        <v>1425</v>
      </c>
      <c r="F565" s="31" t="s">
        <v>3</v>
      </c>
      <c r="G565" s="31" t="s">
        <v>1</v>
      </c>
      <c r="H565" s="32">
        <v>50000</v>
      </c>
      <c r="I565" s="31">
        <v>2005</v>
      </c>
      <c r="J565" s="33">
        <v>87397</v>
      </c>
      <c r="K565" s="31" t="s">
        <v>2</v>
      </c>
      <c r="L565" s="31">
        <v>8</v>
      </c>
      <c r="M565" s="31" t="s">
        <v>0</v>
      </c>
      <c r="N565" s="31">
        <v>2013</v>
      </c>
      <c r="O565" s="34">
        <v>1</v>
      </c>
      <c r="P565" s="33">
        <v>10769</v>
      </c>
      <c r="Q565" s="31">
        <v>0.21540000000000001</v>
      </c>
      <c r="R565" s="35">
        <v>322</v>
      </c>
      <c r="S565" s="17">
        <f>SUM($H$2:H565)</f>
        <v>23324950</v>
      </c>
    </row>
    <row r="566" spans="1:19" x14ac:dyDescent="0.2">
      <c r="A566" s="30" t="s">
        <v>1233</v>
      </c>
      <c r="B566" s="31" t="s">
        <v>1256</v>
      </c>
      <c r="C566" s="31">
        <v>294</v>
      </c>
      <c r="D566" s="12" t="s">
        <v>1421</v>
      </c>
      <c r="E566" s="31" t="s">
        <v>1420</v>
      </c>
      <c r="F566" s="31" t="s">
        <v>3</v>
      </c>
      <c r="G566" s="31" t="s">
        <v>1</v>
      </c>
      <c r="H566" s="32">
        <v>50000</v>
      </c>
      <c r="I566" s="31">
        <v>2004</v>
      </c>
      <c r="J566" s="33">
        <v>94837</v>
      </c>
      <c r="K566" s="31" t="s">
        <v>59</v>
      </c>
      <c r="L566" s="31">
        <v>8</v>
      </c>
      <c r="M566" s="31" t="s">
        <v>0</v>
      </c>
      <c r="N566" s="31">
        <v>2013</v>
      </c>
      <c r="O566" s="34">
        <v>0.9</v>
      </c>
      <c r="P566" s="33">
        <v>10619</v>
      </c>
      <c r="Q566" s="31">
        <v>0.21240000000000001</v>
      </c>
      <c r="R566" s="35">
        <v>324</v>
      </c>
      <c r="S566" s="17">
        <f>SUM($H$2:H566)</f>
        <v>23374950</v>
      </c>
    </row>
    <row r="567" spans="1:19" x14ac:dyDescent="0.2">
      <c r="A567" s="30" t="s">
        <v>1233</v>
      </c>
      <c r="B567" s="31" t="s">
        <v>1424</v>
      </c>
      <c r="C567" s="31">
        <v>14</v>
      </c>
      <c r="D567" s="12" t="s">
        <v>1423</v>
      </c>
      <c r="E567" s="31" t="s">
        <v>1422</v>
      </c>
      <c r="F567" s="31" t="s">
        <v>3</v>
      </c>
      <c r="G567" s="31" t="s">
        <v>1</v>
      </c>
      <c r="H567" s="32">
        <v>35000</v>
      </c>
      <c r="I567" s="31">
        <v>1988</v>
      </c>
      <c r="J567" s="33">
        <v>49966</v>
      </c>
      <c r="K567" s="31" t="s">
        <v>2</v>
      </c>
      <c r="L567" s="31">
        <v>7</v>
      </c>
      <c r="M567" s="31" t="s">
        <v>0</v>
      </c>
      <c r="N567" s="31">
        <v>2013</v>
      </c>
      <c r="O567" s="34">
        <v>1</v>
      </c>
      <c r="P567" s="33">
        <v>8809</v>
      </c>
      <c r="Q567" s="31">
        <v>0.25169999999999998</v>
      </c>
      <c r="R567" s="35">
        <v>326</v>
      </c>
      <c r="S567" s="17">
        <f>SUM($H$2:H567)</f>
        <v>23409950</v>
      </c>
    </row>
    <row r="568" spans="1:19" x14ac:dyDescent="0.2">
      <c r="A568" s="30" t="s">
        <v>1233</v>
      </c>
      <c r="B568" s="31" t="s">
        <v>1419</v>
      </c>
      <c r="C568" s="31">
        <v>15</v>
      </c>
      <c r="D568" s="12" t="s">
        <v>1418</v>
      </c>
      <c r="E568" s="31" t="s">
        <v>1417</v>
      </c>
      <c r="F568" s="31" t="s">
        <v>3</v>
      </c>
      <c r="G568" s="31" t="s">
        <v>1</v>
      </c>
      <c r="H568" s="32">
        <v>50000</v>
      </c>
      <c r="I568" s="31">
        <v>1993</v>
      </c>
      <c r="J568" s="33">
        <v>48557</v>
      </c>
      <c r="K568" s="31" t="s">
        <v>2</v>
      </c>
      <c r="L568" s="31">
        <v>8</v>
      </c>
      <c r="M568" s="31" t="s">
        <v>0</v>
      </c>
      <c r="N568" s="31">
        <v>2013</v>
      </c>
      <c r="O568" s="34">
        <v>1</v>
      </c>
      <c r="P568" s="33">
        <v>10502</v>
      </c>
      <c r="Q568" s="31">
        <v>0.21</v>
      </c>
      <c r="R568" s="35">
        <v>328</v>
      </c>
      <c r="S568" s="17">
        <f>SUM($H$2:H568)</f>
        <v>23459950</v>
      </c>
    </row>
    <row r="569" spans="1:19" x14ac:dyDescent="0.2">
      <c r="A569" s="30" t="s">
        <v>1237</v>
      </c>
      <c r="B569" s="31" t="s">
        <v>1414</v>
      </c>
      <c r="C569" s="31">
        <v>7</v>
      </c>
      <c r="D569" s="12" t="s">
        <v>1413</v>
      </c>
      <c r="E569" s="31" t="s">
        <v>1412</v>
      </c>
      <c r="F569" s="31" t="s">
        <v>3</v>
      </c>
      <c r="G569" s="31" t="s">
        <v>1</v>
      </c>
      <c r="H569" s="32">
        <v>50000</v>
      </c>
      <c r="I569" s="31">
        <v>1998</v>
      </c>
      <c r="J569" s="33">
        <v>56396</v>
      </c>
      <c r="K569" s="31" t="s">
        <v>2</v>
      </c>
      <c r="L569" s="31">
        <v>8</v>
      </c>
      <c r="M569" s="31" t="s">
        <v>0</v>
      </c>
      <c r="N569" s="31">
        <v>2013</v>
      </c>
      <c r="O569" s="34">
        <v>1</v>
      </c>
      <c r="P569" s="33">
        <v>10306</v>
      </c>
      <c r="Q569" s="31">
        <v>0.20610000000000001</v>
      </c>
      <c r="R569" s="35">
        <v>330</v>
      </c>
      <c r="S569" s="17">
        <f>SUM($H$2:H569)</f>
        <v>23509950</v>
      </c>
    </row>
    <row r="570" spans="1:19" x14ac:dyDescent="0.2">
      <c r="A570" s="30" t="s">
        <v>1237</v>
      </c>
      <c r="B570" s="31" t="s">
        <v>1411</v>
      </c>
      <c r="C570" s="31">
        <v>6</v>
      </c>
      <c r="D570" s="12" t="s">
        <v>1410</v>
      </c>
      <c r="E570" s="31" t="s">
        <v>1409</v>
      </c>
      <c r="F570" s="31" t="s">
        <v>3</v>
      </c>
      <c r="G570" s="31" t="s">
        <v>1</v>
      </c>
      <c r="H570" s="32">
        <v>50000</v>
      </c>
      <c r="I570" s="31">
        <v>1985</v>
      </c>
      <c r="J570" s="33">
        <v>40748</v>
      </c>
      <c r="K570" s="31" t="s">
        <v>2</v>
      </c>
      <c r="L570" s="31">
        <v>8</v>
      </c>
      <c r="M570" s="31" t="s">
        <v>0</v>
      </c>
      <c r="N570" s="31">
        <v>2013</v>
      </c>
      <c r="O570" s="34">
        <v>1</v>
      </c>
      <c r="P570" s="33">
        <v>10293</v>
      </c>
      <c r="Q570" s="31">
        <v>0.2059</v>
      </c>
      <c r="R570" s="35">
        <v>333</v>
      </c>
      <c r="S570" s="17">
        <f>SUM($H$2:H570)</f>
        <v>23559950</v>
      </c>
    </row>
    <row r="571" spans="1:19" x14ac:dyDescent="0.2">
      <c r="A571" s="30" t="s">
        <v>1233</v>
      </c>
      <c r="B571" s="31" t="s">
        <v>1267</v>
      </c>
      <c r="C571" s="31">
        <v>6</v>
      </c>
      <c r="D571" s="12" t="s">
        <v>1416</v>
      </c>
      <c r="E571" s="31" t="s">
        <v>1415</v>
      </c>
      <c r="F571" s="31" t="s">
        <v>3</v>
      </c>
      <c r="G571" s="31" t="s">
        <v>1</v>
      </c>
      <c r="H571" s="32">
        <v>40000</v>
      </c>
      <c r="I571" s="31">
        <v>1993</v>
      </c>
      <c r="J571" s="33">
        <v>51343</v>
      </c>
      <c r="K571" s="31" t="s">
        <v>59</v>
      </c>
      <c r="L571" s="31">
        <v>8</v>
      </c>
      <c r="M571" s="31" t="s">
        <v>0</v>
      </c>
      <c r="N571" s="31">
        <v>2010</v>
      </c>
      <c r="O571" s="34">
        <v>1</v>
      </c>
      <c r="P571" s="33">
        <v>9218</v>
      </c>
      <c r="Q571" s="31">
        <v>0.23039999999999999</v>
      </c>
      <c r="R571" s="35">
        <v>336</v>
      </c>
      <c r="S571" s="17">
        <f>SUM($H$2:H571)</f>
        <v>23599950</v>
      </c>
    </row>
    <row r="572" spans="1:19" x14ac:dyDescent="0.2">
      <c r="A572" s="30" t="s">
        <v>1233</v>
      </c>
      <c r="B572" s="31" t="s">
        <v>1256</v>
      </c>
      <c r="C572" s="31">
        <v>294</v>
      </c>
      <c r="D572" s="12" t="s">
        <v>1408</v>
      </c>
      <c r="E572" s="31" t="s">
        <v>1407</v>
      </c>
      <c r="F572" s="31" t="s">
        <v>3</v>
      </c>
      <c r="G572" s="31" t="s">
        <v>1</v>
      </c>
      <c r="H572" s="32">
        <v>50000</v>
      </c>
      <c r="I572" s="31">
        <v>2004</v>
      </c>
      <c r="J572" s="33">
        <v>90732</v>
      </c>
      <c r="K572" s="31" t="s">
        <v>59</v>
      </c>
      <c r="L572" s="31">
        <v>8</v>
      </c>
      <c r="M572" s="31" t="s">
        <v>0</v>
      </c>
      <c r="N572" s="31">
        <v>2013</v>
      </c>
      <c r="O572" s="34">
        <v>0.9</v>
      </c>
      <c r="P572" s="33">
        <v>10159</v>
      </c>
      <c r="Q572" s="31">
        <v>0.20319999999999999</v>
      </c>
      <c r="R572" s="35">
        <v>340</v>
      </c>
      <c r="S572" s="17">
        <f>SUM($H$2:H572)</f>
        <v>23649950</v>
      </c>
    </row>
    <row r="573" spans="1:19" x14ac:dyDescent="0.2">
      <c r="A573" s="30" t="s">
        <v>1233</v>
      </c>
      <c r="B573" s="31" t="s">
        <v>114</v>
      </c>
      <c r="C573" s="31">
        <v>60</v>
      </c>
      <c r="D573" s="12" t="s">
        <v>1406</v>
      </c>
      <c r="E573" s="31" t="s">
        <v>1405</v>
      </c>
      <c r="F573" s="31" t="s">
        <v>3</v>
      </c>
      <c r="G573" s="31" t="s">
        <v>1</v>
      </c>
      <c r="H573" s="32">
        <v>35000</v>
      </c>
      <c r="I573" s="31">
        <v>1997</v>
      </c>
      <c r="J573" s="33">
        <v>52928</v>
      </c>
      <c r="K573" s="31" t="s">
        <v>2</v>
      </c>
      <c r="L573" s="31">
        <v>7</v>
      </c>
      <c r="M573" s="31" t="s">
        <v>0</v>
      </c>
      <c r="N573" s="31">
        <v>2013</v>
      </c>
      <c r="O573" s="34">
        <v>1</v>
      </c>
      <c r="P573" s="33">
        <v>8303</v>
      </c>
      <c r="Q573" s="31">
        <v>0.23719999999999999</v>
      </c>
      <c r="R573" s="35">
        <v>345</v>
      </c>
      <c r="S573" s="17">
        <f>SUM($H$2:H573)</f>
        <v>23684950</v>
      </c>
    </row>
    <row r="574" spans="1:19" x14ac:dyDescent="0.2">
      <c r="A574" s="30" t="s">
        <v>1233</v>
      </c>
      <c r="B574" s="31" t="s">
        <v>1256</v>
      </c>
      <c r="C574" s="31">
        <v>294</v>
      </c>
      <c r="D574" s="12" t="s">
        <v>1404</v>
      </c>
      <c r="E574" s="31" t="s">
        <v>1403</v>
      </c>
      <c r="F574" s="31" t="s">
        <v>3</v>
      </c>
      <c r="G574" s="31" t="s">
        <v>1</v>
      </c>
      <c r="H574" s="32">
        <v>50000</v>
      </c>
      <c r="I574" s="31">
        <v>2004</v>
      </c>
      <c r="J574" s="33">
        <v>88178</v>
      </c>
      <c r="K574" s="31" t="s">
        <v>59</v>
      </c>
      <c r="L574" s="31">
        <v>8</v>
      </c>
      <c r="M574" s="31" t="s">
        <v>0</v>
      </c>
      <c r="N574" s="31">
        <v>2013</v>
      </c>
      <c r="O574" s="34">
        <v>0.9</v>
      </c>
      <c r="P574" s="33">
        <v>9873</v>
      </c>
      <c r="Q574" s="31">
        <v>0.19750000000000001</v>
      </c>
      <c r="R574" s="35">
        <v>346</v>
      </c>
      <c r="S574" s="17">
        <f>SUM($H$2:H574)</f>
        <v>23734950</v>
      </c>
    </row>
    <row r="575" spans="1:19" x14ac:dyDescent="0.2">
      <c r="A575" s="30" t="s">
        <v>1233</v>
      </c>
      <c r="B575" s="31" t="s">
        <v>1354</v>
      </c>
      <c r="C575" s="31">
        <v>5</v>
      </c>
      <c r="D575" s="12" t="s">
        <v>1402</v>
      </c>
      <c r="E575" s="31" t="s">
        <v>1401</v>
      </c>
      <c r="F575" s="31" t="s">
        <v>976</v>
      </c>
      <c r="G575" s="31" t="s">
        <v>1</v>
      </c>
      <c r="H575" s="32">
        <v>50000</v>
      </c>
      <c r="I575" s="31">
        <v>1980</v>
      </c>
      <c r="J575" s="33">
        <v>25458</v>
      </c>
      <c r="K575" s="31" t="s">
        <v>2</v>
      </c>
      <c r="L575" s="31">
        <v>8</v>
      </c>
      <c r="M575" s="31" t="s">
        <v>0</v>
      </c>
      <c r="N575" s="31">
        <v>2013</v>
      </c>
      <c r="O575" s="34">
        <v>1</v>
      </c>
      <c r="P575" s="33">
        <v>9827</v>
      </c>
      <c r="Q575" s="31">
        <v>0.19650000000000001</v>
      </c>
      <c r="R575" s="35">
        <v>347</v>
      </c>
      <c r="S575" s="17">
        <f>SUM($H$2:H575)</f>
        <v>23784950</v>
      </c>
    </row>
    <row r="576" spans="1:19" x14ac:dyDescent="0.2">
      <c r="A576" s="30" t="s">
        <v>1233</v>
      </c>
      <c r="B576" s="31" t="s">
        <v>1256</v>
      </c>
      <c r="C576" s="31">
        <v>294</v>
      </c>
      <c r="D576" s="12" t="s">
        <v>1400</v>
      </c>
      <c r="E576" s="31" t="s">
        <v>1399</v>
      </c>
      <c r="F576" s="31" t="s">
        <v>3</v>
      </c>
      <c r="G576" s="31" t="s">
        <v>1</v>
      </c>
      <c r="H576" s="32">
        <v>50000</v>
      </c>
      <c r="I576" s="31">
        <v>1998</v>
      </c>
      <c r="J576" s="33">
        <v>70414</v>
      </c>
      <c r="K576" s="31" t="s">
        <v>312</v>
      </c>
      <c r="L576" s="31">
        <v>8</v>
      </c>
      <c r="M576" s="31" t="s">
        <v>0</v>
      </c>
      <c r="N576" s="31">
        <v>2013</v>
      </c>
      <c r="O576" s="34">
        <v>0.9</v>
      </c>
      <c r="P576" s="33">
        <v>9754</v>
      </c>
      <c r="Q576" s="31">
        <v>0.1951</v>
      </c>
      <c r="R576" s="35">
        <v>350</v>
      </c>
      <c r="S576" s="17">
        <f>SUM($H$2:H576)</f>
        <v>23834950</v>
      </c>
    </row>
    <row r="577" spans="1:19" x14ac:dyDescent="0.2">
      <c r="A577" s="30" t="s">
        <v>1233</v>
      </c>
      <c r="B577" s="31" t="s">
        <v>1377</v>
      </c>
      <c r="C577" s="31">
        <v>23</v>
      </c>
      <c r="D577" s="12" t="s">
        <v>1388</v>
      </c>
      <c r="E577" s="31" t="s">
        <v>1387</v>
      </c>
      <c r="F577" s="31" t="s">
        <v>3</v>
      </c>
      <c r="G577" s="31" t="s">
        <v>1</v>
      </c>
      <c r="H577" s="32">
        <v>50000</v>
      </c>
      <c r="I577" s="31">
        <v>2004</v>
      </c>
      <c r="J577" s="33">
        <v>95161</v>
      </c>
      <c r="K577" s="31" t="s">
        <v>312</v>
      </c>
      <c r="L577" s="31">
        <v>8</v>
      </c>
      <c r="M577" s="31" t="s">
        <v>0</v>
      </c>
      <c r="N577" s="31">
        <v>2013</v>
      </c>
      <c r="O577" s="34">
        <v>1</v>
      </c>
      <c r="P577" s="33">
        <v>9705</v>
      </c>
      <c r="Q577" s="31">
        <v>0.19409999999999999</v>
      </c>
      <c r="R577" s="35">
        <v>353</v>
      </c>
      <c r="S577" s="17">
        <f>SUM($H$2:H577)</f>
        <v>23884950</v>
      </c>
    </row>
    <row r="578" spans="1:19" x14ac:dyDescent="0.2">
      <c r="A578" s="30" t="s">
        <v>1233</v>
      </c>
      <c r="B578" s="31" t="s">
        <v>1256</v>
      </c>
      <c r="C578" s="31">
        <v>294</v>
      </c>
      <c r="D578" s="12" t="s">
        <v>1398</v>
      </c>
      <c r="E578" s="31" t="s">
        <v>1397</v>
      </c>
      <c r="F578" s="31" t="s">
        <v>3</v>
      </c>
      <c r="G578" s="31" t="s">
        <v>1</v>
      </c>
      <c r="H578" s="32">
        <v>50000</v>
      </c>
      <c r="I578" s="31">
        <v>1996</v>
      </c>
      <c r="J578" s="33">
        <v>68836</v>
      </c>
      <c r="K578" s="31" t="s">
        <v>312</v>
      </c>
      <c r="L578" s="31">
        <v>8</v>
      </c>
      <c r="M578" s="31" t="s">
        <v>0</v>
      </c>
      <c r="N578" s="31">
        <v>2013</v>
      </c>
      <c r="O578" s="34">
        <v>0.9</v>
      </c>
      <c r="P578" s="33">
        <v>9435</v>
      </c>
      <c r="Q578" s="31">
        <v>0.18870000000000001</v>
      </c>
      <c r="R578" s="35">
        <v>366</v>
      </c>
      <c r="S578" s="17">
        <f>SUM($H$2:H578)</f>
        <v>23934950</v>
      </c>
    </row>
    <row r="579" spans="1:19" x14ac:dyDescent="0.2">
      <c r="A579" s="30" t="s">
        <v>1233</v>
      </c>
      <c r="B579" s="31" t="s">
        <v>1377</v>
      </c>
      <c r="C579" s="31">
        <v>23</v>
      </c>
      <c r="D579" s="12" t="s">
        <v>1376</v>
      </c>
      <c r="E579" s="31" t="s">
        <v>1375</v>
      </c>
      <c r="F579" s="31" t="s">
        <v>3</v>
      </c>
      <c r="G579" s="31" t="s">
        <v>1</v>
      </c>
      <c r="H579" s="32">
        <v>50000</v>
      </c>
      <c r="I579" s="31">
        <v>2005</v>
      </c>
      <c r="J579" s="33">
        <v>92773</v>
      </c>
      <c r="K579" s="31" t="s">
        <v>312</v>
      </c>
      <c r="L579" s="31">
        <v>8</v>
      </c>
      <c r="M579" s="31" t="s">
        <v>0</v>
      </c>
      <c r="N579" s="31">
        <v>2013</v>
      </c>
      <c r="O579" s="34">
        <v>1</v>
      </c>
      <c r="P579" s="33">
        <v>9415</v>
      </c>
      <c r="Q579" s="31">
        <v>0.1883</v>
      </c>
      <c r="R579" s="35">
        <v>369</v>
      </c>
      <c r="S579" s="17">
        <f>SUM($H$2:H579)</f>
        <v>23984950</v>
      </c>
    </row>
    <row r="580" spans="1:19" x14ac:dyDescent="0.2">
      <c r="A580" s="30" t="s">
        <v>1233</v>
      </c>
      <c r="B580" s="31" t="s">
        <v>1256</v>
      </c>
      <c r="C580" s="31">
        <v>294</v>
      </c>
      <c r="D580" s="12" t="s">
        <v>1396</v>
      </c>
      <c r="E580" s="31" t="s">
        <v>1395</v>
      </c>
      <c r="F580" s="31" t="s">
        <v>3</v>
      </c>
      <c r="G580" s="31" t="s">
        <v>1</v>
      </c>
      <c r="H580" s="32">
        <v>50000</v>
      </c>
      <c r="I580" s="31">
        <v>2004</v>
      </c>
      <c r="J580" s="33">
        <v>80384</v>
      </c>
      <c r="K580" s="31" t="s">
        <v>59</v>
      </c>
      <c r="L580" s="31">
        <v>8</v>
      </c>
      <c r="M580" s="31" t="s">
        <v>0</v>
      </c>
      <c r="N580" s="31">
        <v>2013</v>
      </c>
      <c r="O580" s="34">
        <v>0.9</v>
      </c>
      <c r="P580" s="33">
        <v>9001</v>
      </c>
      <c r="Q580" s="31">
        <v>0.18</v>
      </c>
      <c r="R580" s="35">
        <v>385</v>
      </c>
      <c r="S580" s="17">
        <f>SUM($H$2:H580)</f>
        <v>24034950</v>
      </c>
    </row>
    <row r="581" spans="1:19" x14ac:dyDescent="0.2">
      <c r="A581" s="30" t="s">
        <v>1233</v>
      </c>
      <c r="B581" s="31" t="s">
        <v>1256</v>
      </c>
      <c r="C581" s="31">
        <v>294</v>
      </c>
      <c r="D581" s="12" t="s">
        <v>1393</v>
      </c>
      <c r="E581" s="31" t="s">
        <v>1392</v>
      </c>
      <c r="F581" s="31" t="s">
        <v>3</v>
      </c>
      <c r="G581" s="31" t="s">
        <v>1</v>
      </c>
      <c r="H581" s="32">
        <v>50000</v>
      </c>
      <c r="I581" s="31">
        <v>2004</v>
      </c>
      <c r="J581" s="33">
        <v>77621</v>
      </c>
      <c r="K581" s="31" t="s">
        <v>59</v>
      </c>
      <c r="L581" s="31">
        <v>8</v>
      </c>
      <c r="M581" s="31" t="s">
        <v>0</v>
      </c>
      <c r="N581" s="31">
        <v>2013</v>
      </c>
      <c r="O581" s="34">
        <v>0.9</v>
      </c>
      <c r="P581" s="33">
        <v>8691</v>
      </c>
      <c r="Q581" s="31">
        <v>0.17380000000000001</v>
      </c>
      <c r="R581" s="35">
        <v>397</v>
      </c>
      <c r="S581" s="17">
        <f>SUM($H$2:H581)</f>
        <v>24084950</v>
      </c>
    </row>
    <row r="582" spans="1:19" x14ac:dyDescent="0.2">
      <c r="A582" s="30" t="s">
        <v>1237</v>
      </c>
      <c r="B582" s="31" t="s">
        <v>1391</v>
      </c>
      <c r="C582" s="31">
        <v>7</v>
      </c>
      <c r="D582" s="12" t="s">
        <v>1390</v>
      </c>
      <c r="E582" s="31" t="s">
        <v>1389</v>
      </c>
      <c r="F582" s="31" t="s">
        <v>3</v>
      </c>
      <c r="G582" s="31" t="s">
        <v>1</v>
      </c>
      <c r="H582" s="32">
        <v>35000</v>
      </c>
      <c r="I582" s="31">
        <v>2000</v>
      </c>
      <c r="J582" s="33">
        <v>60484</v>
      </c>
      <c r="K582" s="31" t="s">
        <v>2</v>
      </c>
      <c r="L582" s="31">
        <v>7</v>
      </c>
      <c r="M582" s="31" t="s">
        <v>0</v>
      </c>
      <c r="N582" s="31">
        <v>2013</v>
      </c>
      <c r="O582" s="34">
        <v>0.9</v>
      </c>
      <c r="P582" s="33">
        <v>7318</v>
      </c>
      <c r="Q582" s="31">
        <v>0.20910000000000001</v>
      </c>
      <c r="R582" s="35">
        <v>400</v>
      </c>
      <c r="S582" s="17">
        <f>SUM($H$2:H582)</f>
        <v>24119950</v>
      </c>
    </row>
    <row r="583" spans="1:19" x14ac:dyDescent="0.2">
      <c r="A583" s="30" t="s">
        <v>1237</v>
      </c>
      <c r="B583" s="31" t="s">
        <v>1384</v>
      </c>
      <c r="C583" s="31">
        <v>791</v>
      </c>
      <c r="D583" s="12" t="s">
        <v>1383</v>
      </c>
      <c r="E583" s="31" t="s">
        <v>1382</v>
      </c>
      <c r="F583" s="31" t="s">
        <v>3</v>
      </c>
      <c r="G583" s="31" t="s">
        <v>1</v>
      </c>
      <c r="H583" s="32">
        <v>40000</v>
      </c>
      <c r="I583" s="31">
        <v>1995</v>
      </c>
      <c r="J583" s="33">
        <v>42646</v>
      </c>
      <c r="K583" s="31" t="s">
        <v>2</v>
      </c>
      <c r="L583" s="31">
        <v>8</v>
      </c>
      <c r="M583" s="31" t="s">
        <v>0</v>
      </c>
      <c r="N583" s="31">
        <v>2010</v>
      </c>
      <c r="O583" s="34">
        <v>1</v>
      </c>
      <c r="P583" s="33">
        <v>7656</v>
      </c>
      <c r="Q583" s="31">
        <v>0.19139999999999999</v>
      </c>
      <c r="R583" s="35">
        <v>402</v>
      </c>
      <c r="S583" s="17">
        <f>SUM($H$2:H583)</f>
        <v>24159950</v>
      </c>
    </row>
    <row r="584" spans="1:19" x14ac:dyDescent="0.2">
      <c r="A584" s="30" t="s">
        <v>1233</v>
      </c>
      <c r="B584" s="31" t="s">
        <v>1256</v>
      </c>
      <c r="C584" s="31">
        <v>294</v>
      </c>
      <c r="D584" s="12" t="s">
        <v>1381</v>
      </c>
      <c r="E584" s="31" t="s">
        <v>1380</v>
      </c>
      <c r="F584" s="31" t="s">
        <v>3</v>
      </c>
      <c r="G584" s="31" t="s">
        <v>1</v>
      </c>
      <c r="H584" s="32">
        <v>50000</v>
      </c>
      <c r="I584" s="31">
        <v>2004</v>
      </c>
      <c r="J584" s="33">
        <v>74817</v>
      </c>
      <c r="K584" s="31" t="s">
        <v>59</v>
      </c>
      <c r="L584" s="31">
        <v>8</v>
      </c>
      <c r="M584" s="31" t="s">
        <v>0</v>
      </c>
      <c r="N584" s="31">
        <v>2013</v>
      </c>
      <c r="O584" s="34">
        <v>0.9</v>
      </c>
      <c r="P584" s="33">
        <v>8377</v>
      </c>
      <c r="Q584" s="31">
        <v>0.16750000000000001</v>
      </c>
      <c r="R584" s="35">
        <v>403</v>
      </c>
      <c r="S584" s="17">
        <f>SUM($H$2:H584)</f>
        <v>24209950</v>
      </c>
    </row>
    <row r="585" spans="1:19" x14ac:dyDescent="0.2">
      <c r="A585" s="30" t="s">
        <v>1233</v>
      </c>
      <c r="B585" s="31" t="s">
        <v>1256</v>
      </c>
      <c r="C585" s="31">
        <v>294</v>
      </c>
      <c r="D585" s="12" t="s">
        <v>1379</v>
      </c>
      <c r="E585" s="31" t="s">
        <v>1378</v>
      </c>
      <c r="F585" s="31" t="s">
        <v>3</v>
      </c>
      <c r="G585" s="31" t="s">
        <v>1</v>
      </c>
      <c r="H585" s="32">
        <v>50000</v>
      </c>
      <c r="I585" s="31">
        <v>2005</v>
      </c>
      <c r="J585" s="33">
        <v>75382</v>
      </c>
      <c r="K585" s="31" t="s">
        <v>2</v>
      </c>
      <c r="L585" s="31">
        <v>8</v>
      </c>
      <c r="M585" s="31" t="s">
        <v>0</v>
      </c>
      <c r="N585" s="31">
        <v>2013</v>
      </c>
      <c r="O585" s="34">
        <v>0.9</v>
      </c>
      <c r="P585" s="33">
        <v>8361</v>
      </c>
      <c r="Q585" s="31">
        <v>0.16719999999999999</v>
      </c>
      <c r="R585" s="35">
        <v>406</v>
      </c>
      <c r="S585" s="17">
        <f>SUM($H$2:H585)</f>
        <v>24259950</v>
      </c>
    </row>
    <row r="586" spans="1:19" x14ac:dyDescent="0.2">
      <c r="A586" s="30" t="s">
        <v>1233</v>
      </c>
      <c r="B586" s="31" t="s">
        <v>1256</v>
      </c>
      <c r="C586" s="31">
        <v>294</v>
      </c>
      <c r="D586" s="12" t="s">
        <v>1374</v>
      </c>
      <c r="E586" s="31" t="s">
        <v>1373</v>
      </c>
      <c r="F586" s="31" t="s">
        <v>3</v>
      </c>
      <c r="G586" s="31" t="s">
        <v>1</v>
      </c>
      <c r="H586" s="32">
        <v>50000</v>
      </c>
      <c r="I586" s="31">
        <v>2004</v>
      </c>
      <c r="J586" s="33">
        <v>74499</v>
      </c>
      <c r="K586" s="31" t="s">
        <v>59</v>
      </c>
      <c r="L586" s="31">
        <v>8</v>
      </c>
      <c r="M586" s="31" t="s">
        <v>0</v>
      </c>
      <c r="N586" s="31">
        <v>2013</v>
      </c>
      <c r="O586" s="34">
        <v>0.9</v>
      </c>
      <c r="P586" s="33">
        <v>8341</v>
      </c>
      <c r="Q586" s="31">
        <v>0.1668</v>
      </c>
      <c r="R586" s="35">
        <v>408</v>
      </c>
      <c r="S586" s="17">
        <f>SUM($H$2:H586)</f>
        <v>24309950</v>
      </c>
    </row>
    <row r="587" spans="1:19" x14ac:dyDescent="0.2">
      <c r="A587" s="30" t="s">
        <v>1233</v>
      </c>
      <c r="B587" s="31" t="s">
        <v>1321</v>
      </c>
      <c r="C587" s="31">
        <v>21</v>
      </c>
      <c r="D587" s="12" t="s">
        <v>1372</v>
      </c>
      <c r="E587" s="31" t="s">
        <v>1371</v>
      </c>
      <c r="F587" s="31" t="s">
        <v>3</v>
      </c>
      <c r="G587" s="31" t="s">
        <v>1</v>
      </c>
      <c r="H587" s="32">
        <v>50000</v>
      </c>
      <c r="I587" s="31">
        <v>1996</v>
      </c>
      <c r="J587" s="33">
        <v>38125</v>
      </c>
      <c r="K587" s="31" t="s">
        <v>2</v>
      </c>
      <c r="L587" s="31">
        <v>8</v>
      </c>
      <c r="M587" s="31" t="s">
        <v>0</v>
      </c>
      <c r="N587" s="31">
        <v>2013</v>
      </c>
      <c r="O587" s="34">
        <v>1</v>
      </c>
      <c r="P587" s="33">
        <v>8251</v>
      </c>
      <c r="Q587" s="31">
        <v>0.16500000000000001</v>
      </c>
      <c r="R587" s="35">
        <v>413</v>
      </c>
      <c r="S587" s="17">
        <f>SUM($H$2:H587)</f>
        <v>24359950</v>
      </c>
    </row>
    <row r="588" spans="1:19" x14ac:dyDescent="0.2">
      <c r="A588" s="30" t="s">
        <v>1233</v>
      </c>
      <c r="B588" s="31" t="s">
        <v>1256</v>
      </c>
      <c r="C588" s="31">
        <v>294</v>
      </c>
      <c r="D588" s="12" t="s">
        <v>1370</v>
      </c>
      <c r="E588" s="31" t="s">
        <v>1369</v>
      </c>
      <c r="F588" s="31" t="s">
        <v>3</v>
      </c>
      <c r="G588" s="31" t="s">
        <v>1</v>
      </c>
      <c r="H588" s="32">
        <v>50000</v>
      </c>
      <c r="I588" s="31">
        <v>2005</v>
      </c>
      <c r="J588" s="33">
        <v>73852</v>
      </c>
      <c r="K588" s="31" t="s">
        <v>59</v>
      </c>
      <c r="L588" s="31">
        <v>8</v>
      </c>
      <c r="M588" s="31" t="s">
        <v>0</v>
      </c>
      <c r="N588" s="31">
        <v>2013</v>
      </c>
      <c r="O588" s="34">
        <v>0.9</v>
      </c>
      <c r="P588" s="33">
        <v>8191</v>
      </c>
      <c r="Q588" s="31">
        <v>0.1638</v>
      </c>
      <c r="R588" s="35">
        <v>421</v>
      </c>
      <c r="S588" s="17">
        <f>SUM($H$2:H588)</f>
        <v>24409950</v>
      </c>
    </row>
    <row r="589" spans="1:19" x14ac:dyDescent="0.2">
      <c r="A589" s="30" t="s">
        <v>1237</v>
      </c>
      <c r="B589" s="31" t="s">
        <v>280</v>
      </c>
      <c r="C589" s="31">
        <v>10</v>
      </c>
      <c r="D589" s="12" t="s">
        <v>1386</v>
      </c>
      <c r="E589" s="31" t="s">
        <v>1385</v>
      </c>
      <c r="F589" s="31" t="s">
        <v>3</v>
      </c>
      <c r="G589" s="31" t="s">
        <v>1</v>
      </c>
      <c r="H589" s="32">
        <v>50000</v>
      </c>
      <c r="I589" s="31">
        <v>1996</v>
      </c>
      <c r="J589" s="33">
        <v>47086</v>
      </c>
      <c r="K589" s="31" t="s">
        <v>312</v>
      </c>
      <c r="L589" s="31">
        <v>8</v>
      </c>
      <c r="M589" s="31" t="s">
        <v>0</v>
      </c>
      <c r="N589" s="31">
        <v>2013</v>
      </c>
      <c r="O589" s="34">
        <v>1</v>
      </c>
      <c r="P589" s="33">
        <v>8099</v>
      </c>
      <c r="Q589" s="31">
        <v>0.16200000000000001</v>
      </c>
      <c r="R589" s="35">
        <v>425</v>
      </c>
      <c r="S589" s="17">
        <f>SUM($H$2:H589)</f>
        <v>24459950</v>
      </c>
    </row>
    <row r="590" spans="1:19" x14ac:dyDescent="0.2">
      <c r="A590" s="30" t="s">
        <v>1233</v>
      </c>
      <c r="B590" s="31" t="s">
        <v>1289</v>
      </c>
      <c r="C590" s="31">
        <v>19</v>
      </c>
      <c r="D590" s="12" t="s">
        <v>1368</v>
      </c>
      <c r="E590" s="31" t="s">
        <v>1367</v>
      </c>
      <c r="F590" s="31" t="s">
        <v>3</v>
      </c>
      <c r="G590" s="31" t="s">
        <v>1</v>
      </c>
      <c r="H590" s="32">
        <v>50000</v>
      </c>
      <c r="I590" s="31">
        <v>2005</v>
      </c>
      <c r="J590" s="33">
        <v>65435</v>
      </c>
      <c r="K590" s="31" t="s">
        <v>2</v>
      </c>
      <c r="L590" s="31">
        <v>8</v>
      </c>
      <c r="M590" s="31" t="s">
        <v>0</v>
      </c>
      <c r="N590" s="31">
        <v>2013</v>
      </c>
      <c r="O590" s="34">
        <v>1</v>
      </c>
      <c r="P590" s="33">
        <v>8064</v>
      </c>
      <c r="Q590" s="31">
        <v>0.1613</v>
      </c>
      <c r="R590" s="35">
        <v>426</v>
      </c>
      <c r="S590" s="17">
        <f>SUM($H$2:H590)</f>
        <v>24509950</v>
      </c>
    </row>
    <row r="591" spans="1:19" x14ac:dyDescent="0.2">
      <c r="A591" s="30" t="s">
        <v>1233</v>
      </c>
      <c r="B591" s="31" t="s">
        <v>1256</v>
      </c>
      <c r="C591" s="31">
        <v>294</v>
      </c>
      <c r="D591" s="12" t="s">
        <v>1366</v>
      </c>
      <c r="E591" s="31" t="s">
        <v>1365</v>
      </c>
      <c r="F591" s="31" t="s">
        <v>3</v>
      </c>
      <c r="G591" s="31" t="s">
        <v>1</v>
      </c>
      <c r="H591" s="32">
        <v>50000</v>
      </c>
      <c r="I591" s="31">
        <v>2004</v>
      </c>
      <c r="J591" s="33">
        <v>70725</v>
      </c>
      <c r="K591" s="31" t="s">
        <v>59</v>
      </c>
      <c r="L591" s="31">
        <v>8</v>
      </c>
      <c r="M591" s="31" t="s">
        <v>0</v>
      </c>
      <c r="N591" s="31">
        <v>2013</v>
      </c>
      <c r="O591" s="34">
        <v>0.9</v>
      </c>
      <c r="P591" s="33">
        <v>7920</v>
      </c>
      <c r="Q591" s="31">
        <v>0.15840000000000001</v>
      </c>
      <c r="R591" s="35">
        <v>436</v>
      </c>
      <c r="S591" s="17">
        <f>SUM($H$2:H591)</f>
        <v>24559950</v>
      </c>
    </row>
    <row r="592" spans="1:19" x14ac:dyDescent="0.2">
      <c r="A592" s="30" t="s">
        <v>1233</v>
      </c>
      <c r="B592" s="31" t="s">
        <v>1294</v>
      </c>
      <c r="C592" s="31">
        <v>29</v>
      </c>
      <c r="D592" s="12" t="s">
        <v>1364</v>
      </c>
      <c r="E592" s="31" t="s">
        <v>1363</v>
      </c>
      <c r="F592" s="31" t="s">
        <v>3</v>
      </c>
      <c r="G592" s="31" t="s">
        <v>1</v>
      </c>
      <c r="H592" s="32">
        <v>35000</v>
      </c>
      <c r="I592" s="31">
        <v>1990</v>
      </c>
      <c r="J592" s="33">
        <v>37168</v>
      </c>
      <c r="K592" s="31" t="s">
        <v>2</v>
      </c>
      <c r="L592" s="31">
        <v>7</v>
      </c>
      <c r="M592" s="31" t="s">
        <v>0</v>
      </c>
      <c r="N592" s="31">
        <v>2013</v>
      </c>
      <c r="O592" s="34">
        <v>1</v>
      </c>
      <c r="P592" s="33">
        <v>6539</v>
      </c>
      <c r="Q592" s="31">
        <v>0.18679999999999999</v>
      </c>
      <c r="R592" s="35">
        <v>437</v>
      </c>
      <c r="S592" s="17">
        <f>SUM($H$2:H592)</f>
        <v>24594950</v>
      </c>
    </row>
    <row r="593" spans="1:19" x14ac:dyDescent="0.2">
      <c r="A593" s="30" t="s">
        <v>1233</v>
      </c>
      <c r="B593" s="31" t="s">
        <v>1256</v>
      </c>
      <c r="C593" s="31">
        <v>294</v>
      </c>
      <c r="D593" s="12" t="s">
        <v>1362</v>
      </c>
      <c r="E593" s="31" t="s">
        <v>1361</v>
      </c>
      <c r="F593" s="31" t="s">
        <v>3</v>
      </c>
      <c r="G593" s="31" t="s">
        <v>1</v>
      </c>
      <c r="H593" s="32">
        <v>50000</v>
      </c>
      <c r="I593" s="31">
        <v>2004</v>
      </c>
      <c r="J593" s="33">
        <v>68836</v>
      </c>
      <c r="K593" s="31" t="s">
        <v>59</v>
      </c>
      <c r="L593" s="31">
        <v>8</v>
      </c>
      <c r="M593" s="31" t="s">
        <v>0</v>
      </c>
      <c r="N593" s="31">
        <v>2013</v>
      </c>
      <c r="O593" s="34">
        <v>0.9</v>
      </c>
      <c r="P593" s="33">
        <v>7709</v>
      </c>
      <c r="Q593" s="31">
        <v>0.1542</v>
      </c>
      <c r="R593" s="35">
        <v>445</v>
      </c>
      <c r="S593" s="17">
        <f>SUM($H$2:H593)</f>
        <v>24644950</v>
      </c>
    </row>
    <row r="594" spans="1:19" x14ac:dyDescent="0.2">
      <c r="A594" s="30" t="s">
        <v>1233</v>
      </c>
      <c r="B594" s="31" t="s">
        <v>1256</v>
      </c>
      <c r="C594" s="31">
        <v>294</v>
      </c>
      <c r="D594" s="12" t="s">
        <v>1360</v>
      </c>
      <c r="E594" s="31" t="s">
        <v>1359</v>
      </c>
      <c r="F594" s="31" t="s">
        <v>3</v>
      </c>
      <c r="G594" s="31" t="s">
        <v>1</v>
      </c>
      <c r="H594" s="32">
        <v>50000</v>
      </c>
      <c r="I594" s="31">
        <v>2004</v>
      </c>
      <c r="J594" s="33">
        <v>68768</v>
      </c>
      <c r="K594" s="31" t="s">
        <v>59</v>
      </c>
      <c r="L594" s="31">
        <v>8</v>
      </c>
      <c r="M594" s="31" t="s">
        <v>0</v>
      </c>
      <c r="N594" s="31">
        <v>2013</v>
      </c>
      <c r="O594" s="34">
        <v>0.9</v>
      </c>
      <c r="P594" s="33">
        <v>7701</v>
      </c>
      <c r="Q594" s="31">
        <v>0.154</v>
      </c>
      <c r="R594" s="35">
        <v>447</v>
      </c>
      <c r="S594" s="17">
        <f>SUM($H$2:H594)</f>
        <v>24694950</v>
      </c>
    </row>
    <row r="595" spans="1:19" x14ac:dyDescent="0.2">
      <c r="A595" s="30" t="s">
        <v>1233</v>
      </c>
      <c r="B595" s="31" t="s">
        <v>1256</v>
      </c>
      <c r="C595" s="31">
        <v>294</v>
      </c>
      <c r="D595" s="12" t="s">
        <v>1358</v>
      </c>
      <c r="E595" s="31" t="s">
        <v>1357</v>
      </c>
      <c r="F595" s="31" t="s">
        <v>3</v>
      </c>
      <c r="G595" s="31" t="s">
        <v>1</v>
      </c>
      <c r="H595" s="32">
        <v>50000</v>
      </c>
      <c r="I595" s="31">
        <v>1996</v>
      </c>
      <c r="J595" s="33">
        <v>54624</v>
      </c>
      <c r="K595" s="31" t="s">
        <v>312</v>
      </c>
      <c r="L595" s="31">
        <v>8</v>
      </c>
      <c r="M595" s="31" t="s">
        <v>0</v>
      </c>
      <c r="N595" s="31">
        <v>2013</v>
      </c>
      <c r="O595" s="34">
        <v>0.9</v>
      </c>
      <c r="P595" s="33">
        <v>7487</v>
      </c>
      <c r="Q595" s="31">
        <v>0.1497</v>
      </c>
      <c r="R595" s="35">
        <v>450</v>
      </c>
      <c r="S595" s="17">
        <f>SUM($H$2:H595)</f>
        <v>24744950</v>
      </c>
    </row>
    <row r="596" spans="1:19" x14ac:dyDescent="0.2">
      <c r="A596" s="30" t="s">
        <v>1237</v>
      </c>
      <c r="B596" s="31" t="s">
        <v>280</v>
      </c>
      <c r="C596" s="31">
        <v>10</v>
      </c>
      <c r="D596" s="12" t="s">
        <v>1356</v>
      </c>
      <c r="E596" s="31" t="s">
        <v>1355</v>
      </c>
      <c r="F596" s="31" t="s">
        <v>3</v>
      </c>
      <c r="G596" s="31" t="s">
        <v>1</v>
      </c>
      <c r="H596" s="32">
        <v>50000</v>
      </c>
      <c r="I596" s="31">
        <v>2004</v>
      </c>
      <c r="J596" s="33">
        <v>59903</v>
      </c>
      <c r="K596" s="31" t="s">
        <v>2</v>
      </c>
      <c r="L596" s="31">
        <v>8</v>
      </c>
      <c r="M596" s="31" t="s">
        <v>0</v>
      </c>
      <c r="N596" s="31">
        <v>2013</v>
      </c>
      <c r="O596" s="34">
        <v>1</v>
      </c>
      <c r="P596" s="33">
        <v>7453</v>
      </c>
      <c r="Q596" s="31">
        <v>0.14910000000000001</v>
      </c>
      <c r="R596" s="35">
        <v>455</v>
      </c>
      <c r="S596" s="17">
        <f>SUM($H$2:H596)</f>
        <v>24794950</v>
      </c>
    </row>
    <row r="597" spans="1:19" x14ac:dyDescent="0.2">
      <c r="A597" s="30" t="s">
        <v>1233</v>
      </c>
      <c r="B597" s="31" t="s">
        <v>1354</v>
      </c>
      <c r="C597" s="31">
        <v>5</v>
      </c>
      <c r="D597" s="12" t="s">
        <v>1353</v>
      </c>
      <c r="E597" s="31" t="s">
        <v>1352</v>
      </c>
      <c r="F597" s="31" t="s">
        <v>3</v>
      </c>
      <c r="G597" s="31" t="s">
        <v>1</v>
      </c>
      <c r="H597" s="32">
        <v>50000</v>
      </c>
      <c r="I597" s="31">
        <v>1986</v>
      </c>
      <c r="J597" s="33">
        <v>27987</v>
      </c>
      <c r="K597" s="31" t="s">
        <v>2</v>
      </c>
      <c r="L597" s="31">
        <v>8</v>
      </c>
      <c r="M597" s="31" t="s">
        <v>0</v>
      </c>
      <c r="N597" s="31">
        <v>2013</v>
      </c>
      <c r="O597" s="34">
        <v>1</v>
      </c>
      <c r="P597" s="33">
        <v>7070</v>
      </c>
      <c r="Q597" s="31">
        <v>0.1414</v>
      </c>
      <c r="R597" s="35">
        <v>471</v>
      </c>
      <c r="S597" s="17">
        <f>SUM($H$2:H597)</f>
        <v>24844950</v>
      </c>
    </row>
    <row r="598" spans="1:19" x14ac:dyDescent="0.2">
      <c r="A598" s="30" t="s">
        <v>1237</v>
      </c>
      <c r="B598" s="31" t="s">
        <v>1261</v>
      </c>
      <c r="C598" s="31">
        <v>12</v>
      </c>
      <c r="D598" s="12" t="s">
        <v>1351</v>
      </c>
      <c r="E598" s="31" t="s">
        <v>1350</v>
      </c>
      <c r="F598" s="31" t="s">
        <v>3</v>
      </c>
      <c r="G598" s="31" t="s">
        <v>1</v>
      </c>
      <c r="H598" s="32">
        <v>50000</v>
      </c>
      <c r="I598" s="31">
        <v>2005</v>
      </c>
      <c r="J598" s="33">
        <v>55116</v>
      </c>
      <c r="K598" s="31" t="s">
        <v>59</v>
      </c>
      <c r="L598" s="31">
        <v>8</v>
      </c>
      <c r="M598" s="31" t="s">
        <v>0</v>
      </c>
      <c r="N598" s="31">
        <v>2013</v>
      </c>
      <c r="O598" s="34">
        <v>1</v>
      </c>
      <c r="P598" s="33">
        <v>6791</v>
      </c>
      <c r="Q598" s="31">
        <v>0.1358</v>
      </c>
      <c r="R598" s="35">
        <v>484</v>
      </c>
      <c r="S598" s="17">
        <f>SUM($H$2:H598)</f>
        <v>24894950</v>
      </c>
    </row>
    <row r="599" spans="1:19" x14ac:dyDescent="0.2">
      <c r="A599" s="30" t="s">
        <v>1233</v>
      </c>
      <c r="B599" s="31" t="s">
        <v>1349</v>
      </c>
      <c r="C599" s="31">
        <v>30</v>
      </c>
      <c r="D599" s="12" t="s">
        <v>1348</v>
      </c>
      <c r="E599" s="31" t="s">
        <v>1347</v>
      </c>
      <c r="F599" s="31" t="s">
        <v>3</v>
      </c>
      <c r="G599" s="31" t="s">
        <v>1</v>
      </c>
      <c r="H599" s="32">
        <v>50000</v>
      </c>
      <c r="I599" s="31">
        <v>1989</v>
      </c>
      <c r="J599" s="33">
        <v>37527</v>
      </c>
      <c r="K599" s="31" t="s">
        <v>2</v>
      </c>
      <c r="L599" s="31">
        <v>8</v>
      </c>
      <c r="M599" s="31" t="s">
        <v>0</v>
      </c>
      <c r="N599" s="31">
        <v>2013</v>
      </c>
      <c r="O599" s="34">
        <v>1</v>
      </c>
      <c r="P599" s="33">
        <v>6609</v>
      </c>
      <c r="Q599" s="31">
        <v>0.13220000000000001</v>
      </c>
      <c r="R599" s="35">
        <v>488</v>
      </c>
      <c r="S599" s="17">
        <f>SUM($H$2:H599)</f>
        <v>24944950</v>
      </c>
    </row>
    <row r="600" spans="1:19" x14ac:dyDescent="0.2">
      <c r="A600" s="30" t="s">
        <v>1233</v>
      </c>
      <c r="B600" s="31" t="s">
        <v>114</v>
      </c>
      <c r="C600" s="31">
        <v>60</v>
      </c>
      <c r="D600" s="12" t="s">
        <v>1346</v>
      </c>
      <c r="E600" s="31" t="s">
        <v>1345</v>
      </c>
      <c r="F600" s="31" t="s">
        <v>3</v>
      </c>
      <c r="G600" s="31" t="s">
        <v>1</v>
      </c>
      <c r="H600" s="32">
        <v>35000</v>
      </c>
      <c r="I600" s="31">
        <v>2004</v>
      </c>
      <c r="J600" s="33">
        <v>78801</v>
      </c>
      <c r="K600" s="31" t="s">
        <v>2</v>
      </c>
      <c r="L600" s="31">
        <v>7</v>
      </c>
      <c r="M600" s="31" t="s">
        <v>0</v>
      </c>
      <c r="N600" s="31">
        <v>2013</v>
      </c>
      <c r="O600" s="34">
        <v>1</v>
      </c>
      <c r="P600" s="33">
        <v>5506</v>
      </c>
      <c r="Q600" s="31">
        <v>0.1573</v>
      </c>
      <c r="R600" s="35">
        <v>490</v>
      </c>
      <c r="S600" s="17">
        <f>SUM($H$2:H600)</f>
        <v>24979950</v>
      </c>
    </row>
    <row r="601" spans="1:19" x14ac:dyDescent="0.2">
      <c r="A601" s="30" t="s">
        <v>1237</v>
      </c>
      <c r="B601" s="31" t="s">
        <v>1341</v>
      </c>
      <c r="C601" s="31">
        <v>7</v>
      </c>
      <c r="D601" s="12" t="s">
        <v>1340</v>
      </c>
      <c r="E601" s="31" t="s">
        <v>1339</v>
      </c>
      <c r="F601" s="31" t="s">
        <v>3</v>
      </c>
      <c r="G601" s="31" t="s">
        <v>1</v>
      </c>
      <c r="H601" s="32">
        <v>50000</v>
      </c>
      <c r="I601" s="31">
        <v>1995</v>
      </c>
      <c r="J601" s="33">
        <v>35788</v>
      </c>
      <c r="K601" s="31" t="s">
        <v>2</v>
      </c>
      <c r="L601" s="31">
        <v>8</v>
      </c>
      <c r="M601" s="31" t="s">
        <v>0</v>
      </c>
      <c r="N601" s="31">
        <v>2013</v>
      </c>
      <c r="O601" s="34">
        <v>1</v>
      </c>
      <c r="P601" s="33">
        <v>6581</v>
      </c>
      <c r="Q601" s="31">
        <v>0.13159999999999999</v>
      </c>
      <c r="R601" s="35">
        <v>491</v>
      </c>
      <c r="S601" s="17">
        <f>SUM($H$2:H601)</f>
        <v>25029950</v>
      </c>
    </row>
    <row r="602" spans="1:19" x14ac:dyDescent="0.2">
      <c r="A602" s="30" t="s">
        <v>1233</v>
      </c>
      <c r="B602" s="31" t="s">
        <v>1344</v>
      </c>
      <c r="C602" s="31">
        <v>5</v>
      </c>
      <c r="D602" s="12" t="s">
        <v>1343</v>
      </c>
      <c r="E602" s="31" t="s">
        <v>1342</v>
      </c>
      <c r="F602" s="31" t="s">
        <v>3</v>
      </c>
      <c r="G602" s="31" t="s">
        <v>1</v>
      </c>
      <c r="H602" s="32">
        <v>40000</v>
      </c>
      <c r="I602" s="31">
        <v>1978</v>
      </c>
      <c r="J602" s="33">
        <v>23783</v>
      </c>
      <c r="K602" s="31" t="s">
        <v>59</v>
      </c>
      <c r="L602" s="31">
        <v>8</v>
      </c>
      <c r="M602" s="31" t="s">
        <v>0</v>
      </c>
      <c r="N602" s="31">
        <v>2010</v>
      </c>
      <c r="O602" s="34">
        <v>1</v>
      </c>
      <c r="P602" s="33">
        <v>5904</v>
      </c>
      <c r="Q602" s="31">
        <v>0.14760000000000001</v>
      </c>
      <c r="R602" s="35">
        <v>492</v>
      </c>
      <c r="S602" s="17">
        <f>SUM($H$2:H602)</f>
        <v>25069950</v>
      </c>
    </row>
    <row r="603" spans="1:19" x14ac:dyDescent="0.2">
      <c r="A603" s="30" t="s">
        <v>1233</v>
      </c>
      <c r="B603" s="31" t="s">
        <v>1264</v>
      </c>
      <c r="C603" s="31">
        <v>10</v>
      </c>
      <c r="D603" s="12" t="s">
        <v>1338</v>
      </c>
      <c r="E603" s="31" t="s">
        <v>1337</v>
      </c>
      <c r="F603" s="31" t="s">
        <v>3</v>
      </c>
      <c r="G603" s="31" t="s">
        <v>1</v>
      </c>
      <c r="H603" s="32">
        <v>50000</v>
      </c>
      <c r="I603" s="31">
        <v>1993</v>
      </c>
      <c r="J603" s="33">
        <v>29917</v>
      </c>
      <c r="K603" s="31" t="s">
        <v>2</v>
      </c>
      <c r="L603" s="31">
        <v>8</v>
      </c>
      <c r="M603" s="31" t="s">
        <v>0</v>
      </c>
      <c r="N603" s="31">
        <v>2013</v>
      </c>
      <c r="O603" s="34">
        <v>1</v>
      </c>
      <c r="P603" s="33">
        <v>6471</v>
      </c>
      <c r="Q603" s="31">
        <v>0.12939999999999999</v>
      </c>
      <c r="R603" s="35">
        <v>496</v>
      </c>
      <c r="S603" s="17">
        <f>SUM($H$2:H603)</f>
        <v>25119950</v>
      </c>
    </row>
    <row r="604" spans="1:19" x14ac:dyDescent="0.2">
      <c r="A604" s="30" t="s">
        <v>1237</v>
      </c>
      <c r="B604" s="31" t="s">
        <v>1299</v>
      </c>
      <c r="C604" s="31">
        <v>30</v>
      </c>
      <c r="D604" s="12" t="s">
        <v>1336</v>
      </c>
      <c r="E604" s="31" t="s">
        <v>1335</v>
      </c>
      <c r="F604" s="31" t="s">
        <v>3</v>
      </c>
      <c r="G604" s="31" t="s">
        <v>1</v>
      </c>
      <c r="H604" s="32">
        <v>50000</v>
      </c>
      <c r="I604" s="31">
        <v>1996</v>
      </c>
      <c r="J604" s="33">
        <v>35571</v>
      </c>
      <c r="K604" s="31" t="s">
        <v>59</v>
      </c>
      <c r="L604" s="31">
        <v>8</v>
      </c>
      <c r="M604" s="31" t="s">
        <v>0</v>
      </c>
      <c r="N604" s="31">
        <v>2013</v>
      </c>
      <c r="O604" s="34">
        <v>1</v>
      </c>
      <c r="P604" s="33">
        <v>6469</v>
      </c>
      <c r="Q604" s="31">
        <v>0.12939999999999999</v>
      </c>
      <c r="R604" s="35">
        <v>497</v>
      </c>
      <c r="S604" s="17">
        <f>SUM($H$2:H604)</f>
        <v>25169950</v>
      </c>
    </row>
    <row r="605" spans="1:19" x14ac:dyDescent="0.2">
      <c r="A605" s="30" t="s">
        <v>1233</v>
      </c>
      <c r="B605" s="31" t="s">
        <v>1334</v>
      </c>
      <c r="C605" s="31">
        <v>33</v>
      </c>
      <c r="D605" s="12" t="s">
        <v>1333</v>
      </c>
      <c r="E605" s="31" t="s">
        <v>1332</v>
      </c>
      <c r="F605" s="31" t="s">
        <v>3</v>
      </c>
      <c r="G605" s="31" t="s">
        <v>1</v>
      </c>
      <c r="H605" s="32">
        <v>50000</v>
      </c>
      <c r="I605" s="31">
        <v>2005</v>
      </c>
      <c r="J605" s="33">
        <v>51201</v>
      </c>
      <c r="K605" s="31" t="s">
        <v>59</v>
      </c>
      <c r="L605" s="31">
        <v>8</v>
      </c>
      <c r="M605" s="31" t="s">
        <v>0</v>
      </c>
      <c r="N605" s="31">
        <v>2013</v>
      </c>
      <c r="O605" s="34">
        <v>1</v>
      </c>
      <c r="P605" s="33">
        <v>6310</v>
      </c>
      <c r="Q605" s="31">
        <v>0.12620000000000001</v>
      </c>
      <c r="R605" s="35">
        <v>502</v>
      </c>
      <c r="S605" s="17">
        <f>SUM($H$2:H605)</f>
        <v>25219950</v>
      </c>
    </row>
    <row r="606" spans="1:19" x14ac:dyDescent="0.2">
      <c r="A606" s="30" t="s">
        <v>1233</v>
      </c>
      <c r="B606" s="31" t="s">
        <v>1294</v>
      </c>
      <c r="C606" s="31">
        <v>29</v>
      </c>
      <c r="D606" s="12" t="s">
        <v>1331</v>
      </c>
      <c r="E606" s="31" t="s">
        <v>1330</v>
      </c>
      <c r="F606" s="31" t="s">
        <v>3</v>
      </c>
      <c r="G606" s="31" t="s">
        <v>1</v>
      </c>
      <c r="H606" s="32">
        <v>50000</v>
      </c>
      <c r="I606" s="31">
        <v>1990</v>
      </c>
      <c r="J606" s="33">
        <v>24489</v>
      </c>
      <c r="K606" s="31" t="s">
        <v>2</v>
      </c>
      <c r="L606" s="31">
        <v>8</v>
      </c>
      <c r="M606" s="31" t="s">
        <v>0</v>
      </c>
      <c r="N606" s="31">
        <v>2013</v>
      </c>
      <c r="O606" s="34">
        <v>1</v>
      </c>
      <c r="P606" s="33">
        <v>6160</v>
      </c>
      <c r="Q606" s="31">
        <v>0.1232</v>
      </c>
      <c r="R606" s="35">
        <v>507</v>
      </c>
      <c r="S606" s="17">
        <f>SUM($H$2:H606)</f>
        <v>25269950</v>
      </c>
    </row>
    <row r="607" spans="1:19" x14ac:dyDescent="0.2">
      <c r="A607" s="30" t="s">
        <v>1237</v>
      </c>
      <c r="B607" s="31" t="s">
        <v>1236</v>
      </c>
      <c r="C607" s="31">
        <v>9</v>
      </c>
      <c r="D607" s="12" t="s">
        <v>1329</v>
      </c>
      <c r="E607" s="31" t="s">
        <v>1328</v>
      </c>
      <c r="F607" s="31" t="s">
        <v>3</v>
      </c>
      <c r="G607" s="31" t="s">
        <v>1</v>
      </c>
      <c r="H607" s="32">
        <v>50000</v>
      </c>
      <c r="I607" s="31">
        <v>2002</v>
      </c>
      <c r="J607" s="33">
        <v>27527</v>
      </c>
      <c r="K607" s="31" t="s">
        <v>2</v>
      </c>
      <c r="L607" s="31">
        <v>8</v>
      </c>
      <c r="M607" s="31" t="s">
        <v>0</v>
      </c>
      <c r="N607" s="31">
        <v>2013</v>
      </c>
      <c r="O607" s="34">
        <v>1</v>
      </c>
      <c r="P607" s="33">
        <v>6098</v>
      </c>
      <c r="Q607" s="31">
        <v>0.122</v>
      </c>
      <c r="R607" s="35">
        <v>510</v>
      </c>
      <c r="S607" s="17">
        <f>SUM($H$2:H607)</f>
        <v>25319950</v>
      </c>
    </row>
    <row r="608" spans="1:19" x14ac:dyDescent="0.2">
      <c r="A608" s="30" t="s">
        <v>1233</v>
      </c>
      <c r="B608" s="31" t="s">
        <v>1294</v>
      </c>
      <c r="C608" s="31">
        <v>29</v>
      </c>
      <c r="D608" s="12" t="s">
        <v>1327</v>
      </c>
      <c r="E608" s="31" t="s">
        <v>1326</v>
      </c>
      <c r="F608" s="31" t="s">
        <v>3</v>
      </c>
      <c r="G608" s="31" t="s">
        <v>1</v>
      </c>
      <c r="H608" s="32">
        <v>50000</v>
      </c>
      <c r="I608" s="31">
        <v>1992</v>
      </c>
      <c r="J608" s="33">
        <v>26084</v>
      </c>
      <c r="K608" s="31" t="s">
        <v>2</v>
      </c>
      <c r="L608" s="31">
        <v>8</v>
      </c>
      <c r="M608" s="31" t="s">
        <v>0</v>
      </c>
      <c r="N608" s="31">
        <v>2013</v>
      </c>
      <c r="O608" s="34">
        <v>1</v>
      </c>
      <c r="P608" s="33">
        <v>5997</v>
      </c>
      <c r="Q608" s="31">
        <v>0.11990000000000001</v>
      </c>
      <c r="R608" s="35">
        <v>514</v>
      </c>
      <c r="S608" s="17">
        <f>SUM($H$2:H608)</f>
        <v>25369950</v>
      </c>
    </row>
    <row r="609" spans="1:19" x14ac:dyDescent="0.2">
      <c r="A609" s="30" t="s">
        <v>1233</v>
      </c>
      <c r="B609" s="31" t="s">
        <v>1294</v>
      </c>
      <c r="C609" s="31">
        <v>29</v>
      </c>
      <c r="D609" s="12" t="s">
        <v>1325</v>
      </c>
      <c r="E609" s="31" t="s">
        <v>1324</v>
      </c>
      <c r="F609" s="31" t="s">
        <v>3</v>
      </c>
      <c r="G609" s="31" t="s">
        <v>1</v>
      </c>
      <c r="H609" s="32">
        <v>50000</v>
      </c>
      <c r="I609" s="31">
        <v>1993</v>
      </c>
      <c r="J609" s="33">
        <v>27383</v>
      </c>
      <c r="K609" s="31" t="s">
        <v>2</v>
      </c>
      <c r="L609" s="31">
        <v>8</v>
      </c>
      <c r="M609" s="31" t="s">
        <v>0</v>
      </c>
      <c r="N609" s="31">
        <v>2013</v>
      </c>
      <c r="O609" s="34">
        <v>1</v>
      </c>
      <c r="P609" s="33">
        <v>5923</v>
      </c>
      <c r="Q609" s="31">
        <v>0.11849999999999999</v>
      </c>
      <c r="R609" s="35">
        <v>517</v>
      </c>
      <c r="S609" s="17">
        <f>SUM($H$2:H609)</f>
        <v>25419950</v>
      </c>
    </row>
    <row r="610" spans="1:19" x14ac:dyDescent="0.2">
      <c r="A610" s="30" t="s">
        <v>1233</v>
      </c>
      <c r="B610" s="31" t="s">
        <v>1256</v>
      </c>
      <c r="C610" s="31">
        <v>294</v>
      </c>
      <c r="D610" s="12" t="s">
        <v>1323</v>
      </c>
      <c r="E610" s="31" t="s">
        <v>1322</v>
      </c>
      <c r="F610" s="31" t="s">
        <v>3</v>
      </c>
      <c r="G610" s="31" t="s">
        <v>1</v>
      </c>
      <c r="H610" s="32">
        <v>50000</v>
      </c>
      <c r="I610" s="31">
        <v>1996</v>
      </c>
      <c r="J610" s="33">
        <v>42188</v>
      </c>
      <c r="K610" s="31" t="s">
        <v>312</v>
      </c>
      <c r="L610" s="31">
        <v>8</v>
      </c>
      <c r="M610" s="31" t="s">
        <v>0</v>
      </c>
      <c r="N610" s="31">
        <v>2013</v>
      </c>
      <c r="O610" s="34">
        <v>0.9</v>
      </c>
      <c r="P610" s="33">
        <v>5782</v>
      </c>
      <c r="Q610" s="31">
        <v>0.11559999999999999</v>
      </c>
      <c r="R610" s="35">
        <v>528</v>
      </c>
      <c r="S610" s="17">
        <f>SUM($H$2:H610)</f>
        <v>25469950</v>
      </c>
    </row>
    <row r="611" spans="1:19" x14ac:dyDescent="0.2">
      <c r="A611" s="30" t="s">
        <v>1233</v>
      </c>
      <c r="B611" s="31" t="s">
        <v>1321</v>
      </c>
      <c r="C611" s="31">
        <v>21</v>
      </c>
      <c r="D611" s="12" t="s">
        <v>1320</v>
      </c>
      <c r="E611" s="31" t="s">
        <v>1319</v>
      </c>
      <c r="F611" s="31" t="s">
        <v>3</v>
      </c>
      <c r="G611" s="31" t="s">
        <v>1</v>
      </c>
      <c r="H611" s="32">
        <v>50000</v>
      </c>
      <c r="I611" s="31">
        <v>2005</v>
      </c>
      <c r="J611" s="33">
        <v>38045</v>
      </c>
      <c r="K611" s="31" t="s">
        <v>2</v>
      </c>
      <c r="L611" s="31">
        <v>8</v>
      </c>
      <c r="M611" s="31" t="s">
        <v>0</v>
      </c>
      <c r="N611" s="31">
        <v>2013</v>
      </c>
      <c r="O611" s="34">
        <v>1</v>
      </c>
      <c r="P611" s="33">
        <v>5736</v>
      </c>
      <c r="Q611" s="31">
        <v>0.1147</v>
      </c>
      <c r="R611" s="35">
        <v>532</v>
      </c>
      <c r="S611" s="17">
        <f>SUM($H$2:H611)</f>
        <v>25519950</v>
      </c>
    </row>
    <row r="612" spans="1:19" x14ac:dyDescent="0.2">
      <c r="A612" s="30" t="s">
        <v>1237</v>
      </c>
      <c r="B612" s="31" t="s">
        <v>1236</v>
      </c>
      <c r="C612" s="31">
        <v>9</v>
      </c>
      <c r="D612" s="12" t="s">
        <v>1318</v>
      </c>
      <c r="E612" s="31" t="s">
        <v>1317</v>
      </c>
      <c r="F612" s="31" t="s">
        <v>3</v>
      </c>
      <c r="G612" s="31" t="s">
        <v>1</v>
      </c>
      <c r="H612" s="32">
        <v>50000</v>
      </c>
      <c r="I612" s="31">
        <v>2002</v>
      </c>
      <c r="J612" s="33">
        <v>25439</v>
      </c>
      <c r="K612" s="31" t="s">
        <v>2</v>
      </c>
      <c r="L612" s="31">
        <v>8</v>
      </c>
      <c r="M612" s="31" t="s">
        <v>0</v>
      </c>
      <c r="N612" s="31">
        <v>2013</v>
      </c>
      <c r="O612" s="34">
        <v>1</v>
      </c>
      <c r="P612" s="33">
        <v>5634</v>
      </c>
      <c r="Q612" s="31">
        <v>0.11269999999999999</v>
      </c>
      <c r="R612" s="35">
        <v>535</v>
      </c>
      <c r="S612" s="17">
        <f>SUM($H$2:H612)</f>
        <v>25569950</v>
      </c>
    </row>
    <row r="613" spans="1:19" x14ac:dyDescent="0.2">
      <c r="A613" s="30" t="s">
        <v>1233</v>
      </c>
      <c r="B613" s="31" t="s">
        <v>1256</v>
      </c>
      <c r="C613" s="31">
        <v>294</v>
      </c>
      <c r="D613" s="12" t="s">
        <v>1316</v>
      </c>
      <c r="E613" s="31" t="s">
        <v>1315</v>
      </c>
      <c r="F613" s="31" t="s">
        <v>3</v>
      </c>
      <c r="G613" s="31" t="s">
        <v>1</v>
      </c>
      <c r="H613" s="32">
        <v>50000</v>
      </c>
      <c r="I613" s="31">
        <v>2006</v>
      </c>
      <c r="J613" s="33">
        <v>50904</v>
      </c>
      <c r="K613" s="31" t="s">
        <v>59</v>
      </c>
      <c r="L613" s="31">
        <v>8</v>
      </c>
      <c r="M613" s="31" t="s">
        <v>0</v>
      </c>
      <c r="N613" s="31">
        <v>2013</v>
      </c>
      <c r="O613" s="34">
        <v>0.9</v>
      </c>
      <c r="P613" s="33">
        <v>5542</v>
      </c>
      <c r="Q613" s="31">
        <v>0.1108</v>
      </c>
      <c r="R613" s="35">
        <v>538</v>
      </c>
      <c r="S613" s="17">
        <f>SUM($H$2:H613)</f>
        <v>25619950</v>
      </c>
    </row>
    <row r="614" spans="1:19" x14ac:dyDescent="0.2">
      <c r="A614" s="30" t="s">
        <v>1233</v>
      </c>
      <c r="B614" s="31" t="s">
        <v>1314</v>
      </c>
      <c r="C614" s="31">
        <v>4</v>
      </c>
      <c r="D614" s="12" t="s">
        <v>1313</v>
      </c>
      <c r="E614" s="31" t="s">
        <v>1312</v>
      </c>
      <c r="F614" s="31" t="s">
        <v>976</v>
      </c>
      <c r="G614" s="31" t="s">
        <v>1</v>
      </c>
      <c r="H614" s="32">
        <v>50000</v>
      </c>
      <c r="I614" s="31">
        <v>1995</v>
      </c>
      <c r="J614" s="33">
        <v>15579</v>
      </c>
      <c r="K614" s="31" t="s">
        <v>2</v>
      </c>
      <c r="L614" s="31">
        <v>8</v>
      </c>
      <c r="M614" s="31" t="s">
        <v>0</v>
      </c>
      <c r="N614" s="31">
        <v>2013</v>
      </c>
      <c r="O614" s="34">
        <v>1</v>
      </c>
      <c r="P614" s="33">
        <v>5520</v>
      </c>
      <c r="Q614" s="31">
        <v>0.1104</v>
      </c>
      <c r="R614" s="35">
        <v>542</v>
      </c>
      <c r="S614" s="17">
        <f>SUM($H$2:H614)</f>
        <v>25669950</v>
      </c>
    </row>
    <row r="615" spans="1:19" x14ac:dyDescent="0.2">
      <c r="A615" s="30" t="s">
        <v>1233</v>
      </c>
      <c r="B615" s="31" t="s">
        <v>344</v>
      </c>
      <c r="C615" s="31">
        <v>4</v>
      </c>
      <c r="D615" s="12" t="s">
        <v>1311</v>
      </c>
      <c r="E615" s="31" t="s">
        <v>1310</v>
      </c>
      <c r="F615" s="31" t="s">
        <v>3</v>
      </c>
      <c r="G615" s="31" t="s">
        <v>1</v>
      </c>
      <c r="H615" s="32">
        <v>25000</v>
      </c>
      <c r="I615" s="31">
        <v>2002</v>
      </c>
      <c r="J615" s="33">
        <v>19765</v>
      </c>
      <c r="K615" s="31" t="s">
        <v>2</v>
      </c>
      <c r="L615" s="31">
        <v>6</v>
      </c>
      <c r="M615" s="31" t="s">
        <v>0</v>
      </c>
      <c r="N615" s="31">
        <v>2013</v>
      </c>
      <c r="O615" s="34">
        <v>1</v>
      </c>
      <c r="P615" s="33">
        <v>3703</v>
      </c>
      <c r="Q615" s="31">
        <v>0.14810000000000001</v>
      </c>
      <c r="R615" s="35">
        <v>545</v>
      </c>
      <c r="S615" s="17">
        <f>SUM($H$2:H615)</f>
        <v>25694950</v>
      </c>
    </row>
    <row r="616" spans="1:19" x14ac:dyDescent="0.2">
      <c r="A616" s="30" t="s">
        <v>1233</v>
      </c>
      <c r="B616" s="31" t="s">
        <v>114</v>
      </c>
      <c r="C616" s="31">
        <v>60</v>
      </c>
      <c r="D616" s="12" t="s">
        <v>1309</v>
      </c>
      <c r="E616" s="31" t="s">
        <v>1308</v>
      </c>
      <c r="F616" s="31" t="s">
        <v>3</v>
      </c>
      <c r="G616" s="31" t="s">
        <v>1</v>
      </c>
      <c r="H616" s="32">
        <v>35000</v>
      </c>
      <c r="I616" s="31">
        <v>2005</v>
      </c>
      <c r="J616" s="33">
        <v>64009</v>
      </c>
      <c r="K616" s="31" t="s">
        <v>2</v>
      </c>
      <c r="L616" s="31">
        <v>7</v>
      </c>
      <c r="M616" s="31" t="s">
        <v>0</v>
      </c>
      <c r="N616" s="31">
        <v>2013</v>
      </c>
      <c r="O616" s="34">
        <v>1</v>
      </c>
      <c r="P616" s="33">
        <v>4392</v>
      </c>
      <c r="Q616" s="31">
        <v>0.1255</v>
      </c>
      <c r="R616" s="35">
        <v>548</v>
      </c>
      <c r="S616" s="17">
        <f>SUM($H$2:H616)</f>
        <v>25729950</v>
      </c>
    </row>
    <row r="617" spans="1:19" x14ac:dyDescent="0.2">
      <c r="A617" s="30" t="s">
        <v>1233</v>
      </c>
      <c r="B617" s="31" t="s">
        <v>1256</v>
      </c>
      <c r="C617" s="31">
        <v>294</v>
      </c>
      <c r="D617" s="12" t="s">
        <v>1307</v>
      </c>
      <c r="E617" s="31" t="s">
        <v>1306</v>
      </c>
      <c r="F617" s="31" t="s">
        <v>3</v>
      </c>
      <c r="G617" s="31" t="s">
        <v>1</v>
      </c>
      <c r="H617" s="32">
        <v>50000</v>
      </c>
      <c r="I617" s="31">
        <v>1996</v>
      </c>
      <c r="J617" s="33">
        <v>38624</v>
      </c>
      <c r="K617" s="31" t="s">
        <v>312</v>
      </c>
      <c r="L617" s="31">
        <v>8</v>
      </c>
      <c r="M617" s="31" t="s">
        <v>0</v>
      </c>
      <c r="N617" s="31">
        <v>2013</v>
      </c>
      <c r="O617" s="34">
        <v>0.9</v>
      </c>
      <c r="P617" s="33">
        <v>5294</v>
      </c>
      <c r="Q617" s="31">
        <v>0.10589999999999999</v>
      </c>
      <c r="R617" s="35">
        <v>549</v>
      </c>
      <c r="S617" s="17">
        <f>SUM($H$2:H617)</f>
        <v>25779950</v>
      </c>
    </row>
    <row r="618" spans="1:19" x14ac:dyDescent="0.2">
      <c r="A618" s="30" t="s">
        <v>1233</v>
      </c>
      <c r="B618" s="31" t="s">
        <v>1264</v>
      </c>
      <c r="C618" s="31">
        <v>10</v>
      </c>
      <c r="D618" s="12" t="s">
        <v>1305</v>
      </c>
      <c r="E618" s="31" t="s">
        <v>1304</v>
      </c>
      <c r="F618" s="31" t="s">
        <v>3</v>
      </c>
      <c r="G618" s="31" t="s">
        <v>1</v>
      </c>
      <c r="H618" s="32">
        <v>50000</v>
      </c>
      <c r="I618" s="31">
        <v>1992</v>
      </c>
      <c r="J618" s="33">
        <v>22659</v>
      </c>
      <c r="K618" s="31" t="s">
        <v>2</v>
      </c>
      <c r="L618" s="31">
        <v>8</v>
      </c>
      <c r="M618" s="31" t="s">
        <v>0</v>
      </c>
      <c r="N618" s="31">
        <v>2013</v>
      </c>
      <c r="O618" s="34">
        <v>1</v>
      </c>
      <c r="P618" s="33">
        <v>5208</v>
      </c>
      <c r="Q618" s="31">
        <v>0.1042</v>
      </c>
      <c r="R618" s="35">
        <v>552</v>
      </c>
      <c r="S618" s="17">
        <f>SUM($H$2:H618)</f>
        <v>25829950</v>
      </c>
    </row>
    <row r="619" spans="1:19" x14ac:dyDescent="0.2">
      <c r="A619" s="30" t="s">
        <v>1237</v>
      </c>
      <c r="B619" s="31" t="s">
        <v>335</v>
      </c>
      <c r="C619" s="31">
        <v>6</v>
      </c>
      <c r="D619" s="12" t="s">
        <v>1303</v>
      </c>
      <c r="E619" s="31" t="s">
        <v>1302</v>
      </c>
      <c r="F619" s="31" t="s">
        <v>3</v>
      </c>
      <c r="G619" s="31" t="s">
        <v>1</v>
      </c>
      <c r="H619" s="32">
        <v>50000</v>
      </c>
      <c r="I619" s="31">
        <v>2006</v>
      </c>
      <c r="J619" s="33">
        <v>42748</v>
      </c>
      <c r="K619" s="31" t="s">
        <v>2</v>
      </c>
      <c r="L619" s="31">
        <v>8</v>
      </c>
      <c r="M619" s="31" t="s">
        <v>0</v>
      </c>
      <c r="N619" s="31">
        <v>2013</v>
      </c>
      <c r="O619" s="34">
        <v>1</v>
      </c>
      <c r="P619" s="33">
        <v>5171</v>
      </c>
      <c r="Q619" s="31">
        <v>0.10340000000000001</v>
      </c>
      <c r="R619" s="35">
        <v>554</v>
      </c>
      <c r="S619" s="17">
        <f>SUM($H$2:H619)</f>
        <v>25879950</v>
      </c>
    </row>
    <row r="620" spans="1:19" x14ac:dyDescent="0.2">
      <c r="A620" s="30" t="s">
        <v>1233</v>
      </c>
      <c r="B620" s="31" t="s">
        <v>1277</v>
      </c>
      <c r="C620" s="31">
        <v>160</v>
      </c>
      <c r="D620" s="12" t="s">
        <v>1301</v>
      </c>
      <c r="E620" s="31" t="s">
        <v>1300</v>
      </c>
      <c r="F620" s="31" t="s">
        <v>3</v>
      </c>
      <c r="G620" s="31" t="s">
        <v>1</v>
      </c>
      <c r="H620" s="32">
        <v>35000</v>
      </c>
      <c r="I620" s="31">
        <v>2005</v>
      </c>
      <c r="J620" s="33">
        <v>59788</v>
      </c>
      <c r="K620" s="31" t="s">
        <v>2</v>
      </c>
      <c r="L620" s="31">
        <v>7</v>
      </c>
      <c r="M620" s="31" t="s">
        <v>0</v>
      </c>
      <c r="N620" s="31">
        <v>2013</v>
      </c>
      <c r="O620" s="34">
        <v>1</v>
      </c>
      <c r="P620" s="33">
        <v>4103</v>
      </c>
      <c r="Q620" s="31">
        <v>0.1172</v>
      </c>
      <c r="R620" s="35">
        <v>560</v>
      </c>
      <c r="S620" s="17">
        <f>SUM($H$2:H620)</f>
        <v>25914950</v>
      </c>
    </row>
    <row r="621" spans="1:19" x14ac:dyDescent="0.2">
      <c r="A621" s="30" t="s">
        <v>1237</v>
      </c>
      <c r="B621" s="31" t="s">
        <v>1299</v>
      </c>
      <c r="C621" s="31">
        <v>30</v>
      </c>
      <c r="D621" s="12" t="s">
        <v>1298</v>
      </c>
      <c r="E621" s="31" t="s">
        <v>1297</v>
      </c>
      <c r="F621" s="31" t="s">
        <v>3</v>
      </c>
      <c r="G621" s="31" t="s">
        <v>1</v>
      </c>
      <c r="H621" s="32">
        <v>50000</v>
      </c>
      <c r="I621" s="31">
        <v>1996</v>
      </c>
      <c r="J621" s="33">
        <v>27707</v>
      </c>
      <c r="K621" s="31" t="s">
        <v>59</v>
      </c>
      <c r="L621" s="31">
        <v>8</v>
      </c>
      <c r="M621" s="31" t="s">
        <v>0</v>
      </c>
      <c r="N621" s="31">
        <v>2013</v>
      </c>
      <c r="O621" s="34">
        <v>1</v>
      </c>
      <c r="P621" s="33">
        <v>5039</v>
      </c>
      <c r="Q621" s="31">
        <v>0.1008</v>
      </c>
      <c r="R621" s="35">
        <v>562</v>
      </c>
      <c r="S621" s="17">
        <f>SUM($H$2:H621)</f>
        <v>25964950</v>
      </c>
    </row>
    <row r="622" spans="1:19" x14ac:dyDescent="0.2">
      <c r="A622" s="30" t="s">
        <v>1237</v>
      </c>
      <c r="B622" s="31" t="s">
        <v>1199</v>
      </c>
      <c r="C622" s="31">
        <v>4</v>
      </c>
      <c r="D622" s="12" t="s">
        <v>1296</v>
      </c>
      <c r="E622" s="31" t="s">
        <v>1295</v>
      </c>
      <c r="F622" s="31" t="s">
        <v>3</v>
      </c>
      <c r="G622" s="31" t="s">
        <v>1</v>
      </c>
      <c r="H622" s="32">
        <v>50000</v>
      </c>
      <c r="I622" s="31">
        <v>1998</v>
      </c>
      <c r="J622" s="33">
        <v>26483</v>
      </c>
      <c r="K622" s="31" t="s">
        <v>59</v>
      </c>
      <c r="L622" s="31">
        <v>8</v>
      </c>
      <c r="M622" s="31" t="s">
        <v>0</v>
      </c>
      <c r="N622" s="31">
        <v>2013</v>
      </c>
      <c r="O622" s="34">
        <v>1</v>
      </c>
      <c r="P622" s="33">
        <v>4840</v>
      </c>
      <c r="Q622" s="31">
        <v>9.6799999999999997E-2</v>
      </c>
      <c r="R622" s="35">
        <v>569</v>
      </c>
      <c r="S622" s="17">
        <f>SUM($H$2:H622)</f>
        <v>26014950</v>
      </c>
    </row>
    <row r="623" spans="1:19" x14ac:dyDescent="0.2">
      <c r="A623" s="30" t="s">
        <v>1233</v>
      </c>
      <c r="B623" s="31" t="s">
        <v>1294</v>
      </c>
      <c r="C623" s="31">
        <v>29</v>
      </c>
      <c r="D623" s="12" t="s">
        <v>1293</v>
      </c>
      <c r="E623" s="31" t="s">
        <v>1292</v>
      </c>
      <c r="F623" s="31" t="s">
        <v>3</v>
      </c>
      <c r="G623" s="31" t="s">
        <v>1</v>
      </c>
      <c r="H623" s="32">
        <v>50000</v>
      </c>
      <c r="I623" s="31">
        <v>1991</v>
      </c>
      <c r="J623" s="33">
        <v>21054</v>
      </c>
      <c r="K623" s="31" t="s">
        <v>2</v>
      </c>
      <c r="L623" s="31">
        <v>8</v>
      </c>
      <c r="M623" s="31" t="s">
        <v>0</v>
      </c>
      <c r="N623" s="31">
        <v>2013</v>
      </c>
      <c r="O623" s="34">
        <v>1</v>
      </c>
      <c r="P623" s="33">
        <v>4840</v>
      </c>
      <c r="Q623" s="31">
        <v>9.6799999999999997E-2</v>
      </c>
      <c r="R623" s="35">
        <v>570</v>
      </c>
      <c r="S623" s="17">
        <f>SUM($H$2:H623)</f>
        <v>26064950</v>
      </c>
    </row>
    <row r="624" spans="1:19" x14ac:dyDescent="0.2">
      <c r="A624" s="30" t="s">
        <v>1233</v>
      </c>
      <c r="B624" s="31" t="s">
        <v>1277</v>
      </c>
      <c r="C624" s="31">
        <v>160</v>
      </c>
      <c r="D624" s="12" t="s">
        <v>1291</v>
      </c>
      <c r="E624" s="31" t="s">
        <v>1290</v>
      </c>
      <c r="F624" s="31" t="s">
        <v>3</v>
      </c>
      <c r="G624" s="31" t="s">
        <v>1</v>
      </c>
      <c r="H624" s="32">
        <v>35000</v>
      </c>
      <c r="I624" s="31">
        <v>2005</v>
      </c>
      <c r="J624" s="33">
        <v>58148</v>
      </c>
      <c r="K624" s="31" t="s">
        <v>2</v>
      </c>
      <c r="L624" s="31">
        <v>7</v>
      </c>
      <c r="M624" s="31" t="s">
        <v>0</v>
      </c>
      <c r="N624" s="31">
        <v>2013</v>
      </c>
      <c r="O624" s="34">
        <v>1</v>
      </c>
      <c r="P624" s="33">
        <v>3989</v>
      </c>
      <c r="Q624" s="31">
        <v>0.114</v>
      </c>
      <c r="R624" s="35">
        <v>571</v>
      </c>
      <c r="S624" s="17">
        <f>SUM($H$2:H624)</f>
        <v>26099950</v>
      </c>
    </row>
    <row r="625" spans="1:19" x14ac:dyDescent="0.2">
      <c r="A625" s="30" t="s">
        <v>1233</v>
      </c>
      <c r="B625" s="31" t="s">
        <v>1277</v>
      </c>
      <c r="C625" s="31">
        <v>160</v>
      </c>
      <c r="D625" s="12" t="s">
        <v>1286</v>
      </c>
      <c r="E625" s="31" t="s">
        <v>1285</v>
      </c>
      <c r="F625" s="31" t="s">
        <v>3</v>
      </c>
      <c r="G625" s="31" t="s">
        <v>1</v>
      </c>
      <c r="H625" s="32">
        <v>35000</v>
      </c>
      <c r="I625" s="31">
        <v>2005</v>
      </c>
      <c r="J625" s="33">
        <v>57651</v>
      </c>
      <c r="K625" s="31" t="s">
        <v>2</v>
      </c>
      <c r="L625" s="31">
        <v>7</v>
      </c>
      <c r="M625" s="31" t="s">
        <v>0</v>
      </c>
      <c r="N625" s="31">
        <v>2013</v>
      </c>
      <c r="O625" s="34">
        <v>1</v>
      </c>
      <c r="P625" s="33">
        <v>3955</v>
      </c>
      <c r="Q625" s="31">
        <v>0.113</v>
      </c>
      <c r="R625" s="35">
        <v>575</v>
      </c>
      <c r="S625" s="17">
        <f>SUM($H$2:H625)</f>
        <v>26134950</v>
      </c>
    </row>
    <row r="626" spans="1:19" x14ac:dyDescent="0.2">
      <c r="A626" s="30" t="s">
        <v>1233</v>
      </c>
      <c r="B626" s="31" t="s">
        <v>1289</v>
      </c>
      <c r="C626" s="31">
        <v>19</v>
      </c>
      <c r="D626" s="12" t="s">
        <v>1288</v>
      </c>
      <c r="E626" s="31" t="s">
        <v>1287</v>
      </c>
      <c r="F626" s="31" t="s">
        <v>976</v>
      </c>
      <c r="G626" s="31" t="s">
        <v>1</v>
      </c>
      <c r="H626" s="32">
        <v>50000</v>
      </c>
      <c r="I626" s="31">
        <v>1998</v>
      </c>
      <c r="J626" s="33">
        <v>16616</v>
      </c>
      <c r="K626" s="31" t="s">
        <v>2</v>
      </c>
      <c r="L626" s="31">
        <v>8</v>
      </c>
      <c r="M626" s="31" t="s">
        <v>0</v>
      </c>
      <c r="N626" s="31">
        <v>2013</v>
      </c>
      <c r="O626" s="34">
        <v>1</v>
      </c>
      <c r="P626" s="33">
        <v>4787</v>
      </c>
      <c r="Q626" s="31">
        <v>9.5699999999999993E-2</v>
      </c>
      <c r="R626" s="35">
        <v>576</v>
      </c>
      <c r="S626" s="17">
        <f>SUM($H$2:H626)</f>
        <v>26184950</v>
      </c>
    </row>
    <row r="627" spans="1:19" x14ac:dyDescent="0.2">
      <c r="A627" s="30" t="s">
        <v>1233</v>
      </c>
      <c r="B627" s="31" t="s">
        <v>1284</v>
      </c>
      <c r="C627" s="31">
        <v>10</v>
      </c>
      <c r="D627" s="12" t="s">
        <v>1283</v>
      </c>
      <c r="E627" s="31" t="s">
        <v>1282</v>
      </c>
      <c r="F627" s="31" t="s">
        <v>3</v>
      </c>
      <c r="G627" s="31" t="s">
        <v>1</v>
      </c>
      <c r="H627" s="32">
        <v>50000</v>
      </c>
      <c r="I627" s="31">
        <v>1997</v>
      </c>
      <c r="J627" s="33">
        <v>26320</v>
      </c>
      <c r="K627" s="31" t="s">
        <v>2</v>
      </c>
      <c r="L627" s="31">
        <v>8</v>
      </c>
      <c r="M627" s="31" t="s">
        <v>0</v>
      </c>
      <c r="N627" s="31">
        <v>2013</v>
      </c>
      <c r="O627" s="34">
        <v>1</v>
      </c>
      <c r="P627" s="33">
        <v>4786</v>
      </c>
      <c r="Q627" s="31">
        <v>9.5699999999999993E-2</v>
      </c>
      <c r="R627" s="35">
        <v>577</v>
      </c>
      <c r="S627" s="17">
        <f>SUM($H$2:H627)</f>
        <v>26234950</v>
      </c>
    </row>
    <row r="628" spans="1:19" x14ac:dyDescent="0.2">
      <c r="A628" s="30" t="s">
        <v>1233</v>
      </c>
      <c r="B628" s="31" t="s">
        <v>1277</v>
      </c>
      <c r="C628" s="31">
        <v>160</v>
      </c>
      <c r="D628" s="12" t="s">
        <v>1281</v>
      </c>
      <c r="E628" s="31" t="s">
        <v>1280</v>
      </c>
      <c r="F628" s="31" t="s">
        <v>3</v>
      </c>
      <c r="G628" s="31" t="s">
        <v>1</v>
      </c>
      <c r="H628" s="32">
        <v>35000</v>
      </c>
      <c r="I628" s="31">
        <v>2005</v>
      </c>
      <c r="J628" s="33">
        <v>55991</v>
      </c>
      <c r="K628" s="31" t="s">
        <v>2</v>
      </c>
      <c r="L628" s="31">
        <v>7</v>
      </c>
      <c r="M628" s="31" t="s">
        <v>0</v>
      </c>
      <c r="N628" s="31">
        <v>2013</v>
      </c>
      <c r="O628" s="34">
        <v>1</v>
      </c>
      <c r="P628" s="33">
        <v>3842</v>
      </c>
      <c r="Q628" s="31">
        <v>0.10979999999999999</v>
      </c>
      <c r="R628" s="35">
        <v>581</v>
      </c>
      <c r="S628" s="17">
        <f>SUM($H$2:H628)</f>
        <v>26269950</v>
      </c>
    </row>
    <row r="629" spans="1:19" x14ac:dyDescent="0.2">
      <c r="A629" s="30" t="s">
        <v>1233</v>
      </c>
      <c r="B629" s="31" t="s">
        <v>1277</v>
      </c>
      <c r="C629" s="31">
        <v>160</v>
      </c>
      <c r="D629" s="12" t="s">
        <v>1279</v>
      </c>
      <c r="E629" s="31" t="s">
        <v>1278</v>
      </c>
      <c r="F629" s="31" t="s">
        <v>3</v>
      </c>
      <c r="G629" s="31" t="s">
        <v>1</v>
      </c>
      <c r="H629" s="32">
        <v>35000</v>
      </c>
      <c r="I629" s="31">
        <v>2005</v>
      </c>
      <c r="J629" s="33">
        <v>55593</v>
      </c>
      <c r="K629" s="31" t="s">
        <v>2</v>
      </c>
      <c r="L629" s="31">
        <v>7</v>
      </c>
      <c r="M629" s="31" t="s">
        <v>0</v>
      </c>
      <c r="N629" s="31">
        <v>2013</v>
      </c>
      <c r="O629" s="34">
        <v>1</v>
      </c>
      <c r="P629" s="33">
        <v>3813</v>
      </c>
      <c r="Q629" s="31">
        <v>0.109</v>
      </c>
      <c r="R629" s="35">
        <v>585</v>
      </c>
      <c r="S629" s="17">
        <f>SUM($H$2:H629)</f>
        <v>26304950</v>
      </c>
    </row>
    <row r="630" spans="1:19" x14ac:dyDescent="0.2">
      <c r="A630" s="30" t="s">
        <v>1237</v>
      </c>
      <c r="B630" s="31" t="s">
        <v>1261</v>
      </c>
      <c r="C630" s="31">
        <v>12</v>
      </c>
      <c r="D630" s="12" t="s">
        <v>1274</v>
      </c>
      <c r="E630" s="31" t="s">
        <v>1273</v>
      </c>
      <c r="F630" s="31" t="s">
        <v>3</v>
      </c>
      <c r="G630" s="31" t="s">
        <v>1</v>
      </c>
      <c r="H630" s="32">
        <v>50000</v>
      </c>
      <c r="I630" s="31">
        <v>2003</v>
      </c>
      <c r="J630" s="33">
        <v>34989</v>
      </c>
      <c r="K630" s="31" t="s">
        <v>59</v>
      </c>
      <c r="L630" s="31">
        <v>8</v>
      </c>
      <c r="M630" s="31" t="s">
        <v>0</v>
      </c>
      <c r="N630" s="31">
        <v>2013</v>
      </c>
      <c r="O630" s="34">
        <v>1</v>
      </c>
      <c r="P630" s="33">
        <v>4353</v>
      </c>
      <c r="Q630" s="31">
        <v>8.7099999999999997E-2</v>
      </c>
      <c r="R630" s="35">
        <v>593</v>
      </c>
      <c r="S630" s="17">
        <f>SUM($H$2:H630)</f>
        <v>26354950</v>
      </c>
    </row>
    <row r="631" spans="1:19" x14ac:dyDescent="0.2">
      <c r="A631" s="30" t="s">
        <v>1233</v>
      </c>
      <c r="B631" s="31" t="s">
        <v>1277</v>
      </c>
      <c r="C631" s="31">
        <v>160</v>
      </c>
      <c r="D631" s="12" t="s">
        <v>1276</v>
      </c>
      <c r="E631" s="31" t="s">
        <v>1275</v>
      </c>
      <c r="F631" s="31" t="s">
        <v>3</v>
      </c>
      <c r="G631" s="31" t="s">
        <v>1</v>
      </c>
      <c r="H631" s="32">
        <v>35000</v>
      </c>
      <c r="I631" s="31">
        <v>2005</v>
      </c>
      <c r="J631" s="33">
        <v>54255</v>
      </c>
      <c r="K631" s="31" t="s">
        <v>2</v>
      </c>
      <c r="L631" s="31">
        <v>7</v>
      </c>
      <c r="M631" s="31" t="s">
        <v>0</v>
      </c>
      <c r="N631" s="31">
        <v>2013</v>
      </c>
      <c r="O631" s="34">
        <v>1</v>
      </c>
      <c r="P631" s="33">
        <v>3723</v>
      </c>
      <c r="Q631" s="31">
        <v>0.10639999999999999</v>
      </c>
      <c r="R631" s="35">
        <v>595</v>
      </c>
      <c r="S631" s="17">
        <f>SUM($H$2:H631)</f>
        <v>26389950</v>
      </c>
    </row>
    <row r="632" spans="1:19" x14ac:dyDescent="0.2">
      <c r="A632" s="30" t="s">
        <v>1237</v>
      </c>
      <c r="B632" s="31" t="s">
        <v>1272</v>
      </c>
      <c r="C632" s="31">
        <v>4</v>
      </c>
      <c r="D632" s="12" t="s">
        <v>1271</v>
      </c>
      <c r="E632" s="31" t="s">
        <v>1270</v>
      </c>
      <c r="F632" s="31" t="s">
        <v>3</v>
      </c>
      <c r="G632" s="31" t="s">
        <v>1</v>
      </c>
      <c r="H632" s="32">
        <v>50000</v>
      </c>
      <c r="I632" s="31">
        <v>1994</v>
      </c>
      <c r="J632" s="33">
        <v>23627</v>
      </c>
      <c r="K632" s="31" t="s">
        <v>2</v>
      </c>
      <c r="L632" s="31">
        <v>8</v>
      </c>
      <c r="M632" s="31" t="s">
        <v>0</v>
      </c>
      <c r="N632" s="31">
        <v>2013</v>
      </c>
      <c r="O632" s="34">
        <v>1</v>
      </c>
      <c r="P632" s="33">
        <v>4345</v>
      </c>
      <c r="Q632" s="31">
        <v>8.6900000000000005E-2</v>
      </c>
      <c r="R632" s="35">
        <v>596</v>
      </c>
      <c r="S632" s="17">
        <f>SUM($H$2:H632)</f>
        <v>26439950</v>
      </c>
    </row>
    <row r="633" spans="1:19" x14ac:dyDescent="0.2">
      <c r="A633" s="30" t="s">
        <v>1237</v>
      </c>
      <c r="B633" s="31" t="s">
        <v>1251</v>
      </c>
      <c r="C633" s="31">
        <v>13</v>
      </c>
      <c r="D633" s="12" t="s">
        <v>1269</v>
      </c>
      <c r="E633" s="31" t="s">
        <v>1268</v>
      </c>
      <c r="F633" s="31" t="s">
        <v>3</v>
      </c>
      <c r="G633" s="31" t="s">
        <v>1</v>
      </c>
      <c r="H633" s="32">
        <v>40000</v>
      </c>
      <c r="I633" s="31">
        <v>2005</v>
      </c>
      <c r="J633" s="33">
        <v>35977</v>
      </c>
      <c r="K633" s="31" t="s">
        <v>2</v>
      </c>
      <c r="L633" s="31">
        <v>8</v>
      </c>
      <c r="M633" s="31" t="s">
        <v>0</v>
      </c>
      <c r="N633" s="31">
        <v>2010</v>
      </c>
      <c r="O633" s="34">
        <v>0.9</v>
      </c>
      <c r="P633" s="33">
        <v>3849</v>
      </c>
      <c r="Q633" s="31">
        <v>9.6199999999999994E-2</v>
      </c>
      <c r="R633" s="35">
        <v>600</v>
      </c>
      <c r="S633" s="17">
        <f>SUM($H$2:H633)</f>
        <v>26479950</v>
      </c>
    </row>
    <row r="634" spans="1:19" x14ac:dyDescent="0.2">
      <c r="A634" s="30" t="s">
        <v>1233</v>
      </c>
      <c r="B634" s="31" t="s">
        <v>1267</v>
      </c>
      <c r="C634" s="31">
        <v>6</v>
      </c>
      <c r="D634" s="12" t="s">
        <v>1266</v>
      </c>
      <c r="E634" s="31" t="s">
        <v>1265</v>
      </c>
      <c r="F634" s="31" t="s">
        <v>3</v>
      </c>
      <c r="G634" s="31" t="s">
        <v>1</v>
      </c>
      <c r="H634" s="32">
        <v>40000</v>
      </c>
      <c r="I634" s="31">
        <v>1994</v>
      </c>
      <c r="J634" s="33">
        <v>21051</v>
      </c>
      <c r="K634" s="31" t="s">
        <v>59</v>
      </c>
      <c r="L634" s="31">
        <v>8</v>
      </c>
      <c r="M634" s="31" t="s">
        <v>0</v>
      </c>
      <c r="N634" s="31">
        <v>2010</v>
      </c>
      <c r="O634" s="34">
        <v>1</v>
      </c>
      <c r="P634" s="33">
        <v>3780</v>
      </c>
      <c r="Q634" s="31">
        <v>9.4500000000000001E-2</v>
      </c>
      <c r="R634" s="35">
        <v>602</v>
      </c>
      <c r="S634" s="17">
        <f>SUM($H$2:H634)</f>
        <v>26519950</v>
      </c>
    </row>
    <row r="635" spans="1:19" x14ac:dyDescent="0.2">
      <c r="A635" s="30" t="s">
        <v>1233</v>
      </c>
      <c r="B635" s="31" t="s">
        <v>1264</v>
      </c>
      <c r="C635" s="31">
        <v>10</v>
      </c>
      <c r="D635" s="12" t="s">
        <v>1263</v>
      </c>
      <c r="E635" s="31" t="s">
        <v>1262</v>
      </c>
      <c r="F635" s="31" t="s">
        <v>3</v>
      </c>
      <c r="G635" s="31" t="s">
        <v>1</v>
      </c>
      <c r="H635" s="32">
        <v>50000</v>
      </c>
      <c r="I635" s="31">
        <v>1994</v>
      </c>
      <c r="J635" s="33">
        <v>22139</v>
      </c>
      <c r="K635" s="31" t="s">
        <v>59</v>
      </c>
      <c r="L635" s="31">
        <v>8</v>
      </c>
      <c r="M635" s="31" t="s">
        <v>0</v>
      </c>
      <c r="N635" s="31">
        <v>2013</v>
      </c>
      <c r="O635" s="34">
        <v>1</v>
      </c>
      <c r="P635" s="33">
        <v>4071</v>
      </c>
      <c r="Q635" s="31">
        <v>8.14E-2</v>
      </c>
      <c r="R635" s="35">
        <v>603</v>
      </c>
      <c r="S635" s="17">
        <f>SUM($H$2:H635)</f>
        <v>26569950</v>
      </c>
    </row>
    <row r="636" spans="1:19" x14ac:dyDescent="0.2">
      <c r="A636" s="30" t="s">
        <v>1237</v>
      </c>
      <c r="B636" s="31" t="s">
        <v>1261</v>
      </c>
      <c r="C636" s="31">
        <v>12</v>
      </c>
      <c r="D636" s="12" t="s">
        <v>1260</v>
      </c>
      <c r="E636" s="31" t="s">
        <v>1259</v>
      </c>
      <c r="F636" s="31" t="s">
        <v>3</v>
      </c>
      <c r="G636" s="31" t="s">
        <v>1</v>
      </c>
      <c r="H636" s="32">
        <v>35000</v>
      </c>
      <c r="I636" s="31">
        <v>2005</v>
      </c>
      <c r="J636" s="33">
        <v>51661</v>
      </c>
      <c r="K636" s="31" t="s">
        <v>59</v>
      </c>
      <c r="L636" s="31">
        <v>7</v>
      </c>
      <c r="M636" s="31" t="s">
        <v>0</v>
      </c>
      <c r="N636" s="31">
        <v>2013</v>
      </c>
      <c r="O636" s="34">
        <v>1</v>
      </c>
      <c r="P636" s="33">
        <v>3544</v>
      </c>
      <c r="Q636" s="31">
        <v>0.1012</v>
      </c>
      <c r="R636" s="35">
        <v>606</v>
      </c>
      <c r="S636" s="17">
        <f>SUM($H$2:H636)</f>
        <v>26604950</v>
      </c>
    </row>
    <row r="637" spans="1:19" x14ac:dyDescent="0.2">
      <c r="A637" s="30" t="s">
        <v>1237</v>
      </c>
      <c r="B637" s="31" t="s">
        <v>1199</v>
      </c>
      <c r="C637" s="31">
        <v>4</v>
      </c>
      <c r="D637" s="12" t="s">
        <v>1258</v>
      </c>
      <c r="E637" s="31" t="s">
        <v>1257</v>
      </c>
      <c r="F637" s="31" t="s">
        <v>3</v>
      </c>
      <c r="G637" s="31" t="s">
        <v>1</v>
      </c>
      <c r="H637" s="32">
        <v>50000</v>
      </c>
      <c r="I637" s="31">
        <v>1994</v>
      </c>
      <c r="J637" s="33">
        <v>21716</v>
      </c>
      <c r="K637" s="31" t="s">
        <v>59</v>
      </c>
      <c r="L637" s="31">
        <v>8</v>
      </c>
      <c r="M637" s="31" t="s">
        <v>0</v>
      </c>
      <c r="N637" s="31">
        <v>2013</v>
      </c>
      <c r="O637" s="34">
        <v>1</v>
      </c>
      <c r="P637" s="33">
        <v>3994</v>
      </c>
      <c r="Q637" s="31">
        <v>7.9899999999999999E-2</v>
      </c>
      <c r="R637" s="35">
        <v>608</v>
      </c>
      <c r="S637" s="17">
        <f>SUM($H$2:H637)</f>
        <v>26654950</v>
      </c>
    </row>
    <row r="638" spans="1:19" x14ac:dyDescent="0.2">
      <c r="A638" s="30" t="s">
        <v>1233</v>
      </c>
      <c r="B638" s="31" t="s">
        <v>1256</v>
      </c>
      <c r="C638" s="31">
        <v>294</v>
      </c>
      <c r="D638" s="12" t="s">
        <v>1255</v>
      </c>
      <c r="E638" s="31" t="s">
        <v>1254</v>
      </c>
      <c r="F638" s="31" t="s">
        <v>3</v>
      </c>
      <c r="G638" s="31" t="s">
        <v>1</v>
      </c>
      <c r="H638" s="32">
        <v>50000</v>
      </c>
      <c r="I638" s="31">
        <v>1998</v>
      </c>
      <c r="J638" s="33">
        <v>27352</v>
      </c>
      <c r="K638" s="31" t="s">
        <v>312</v>
      </c>
      <c r="L638" s="31">
        <v>8</v>
      </c>
      <c r="M638" s="31" t="s">
        <v>0</v>
      </c>
      <c r="N638" s="31">
        <v>2013</v>
      </c>
      <c r="O638" s="34">
        <v>0.9</v>
      </c>
      <c r="P638" s="33">
        <v>3789</v>
      </c>
      <c r="Q638" s="31">
        <v>7.5800000000000006E-2</v>
      </c>
      <c r="R638" s="35">
        <v>612</v>
      </c>
      <c r="S638" s="17">
        <f>SUM($H$2:H638)</f>
        <v>26704950</v>
      </c>
    </row>
    <row r="639" spans="1:19" x14ac:dyDescent="0.2">
      <c r="A639" s="30" t="s">
        <v>1233</v>
      </c>
      <c r="B639" s="31" t="s">
        <v>114</v>
      </c>
      <c r="C639" s="31">
        <v>60</v>
      </c>
      <c r="D639" s="12" t="s">
        <v>113</v>
      </c>
      <c r="E639" s="31" t="s">
        <v>112</v>
      </c>
      <c r="F639" s="31" t="s">
        <v>3</v>
      </c>
      <c r="G639" s="31" t="s">
        <v>1</v>
      </c>
      <c r="H639" s="32">
        <v>35000</v>
      </c>
      <c r="I639" s="31">
        <v>1993</v>
      </c>
      <c r="J639" s="33">
        <v>20134</v>
      </c>
      <c r="K639" s="31" t="s">
        <v>2</v>
      </c>
      <c r="L639" s="31">
        <v>7</v>
      </c>
      <c r="M639" s="31" t="s">
        <v>0</v>
      </c>
      <c r="N639" s="31">
        <v>2013</v>
      </c>
      <c r="O639" s="34">
        <v>1</v>
      </c>
      <c r="P639" s="33">
        <v>3071</v>
      </c>
      <c r="Q639" s="31">
        <v>8.77E-2</v>
      </c>
      <c r="R639" s="35">
        <v>616</v>
      </c>
      <c r="S639" s="17">
        <f>SUM($H$2:H639)</f>
        <v>26739950</v>
      </c>
    </row>
    <row r="640" spans="1:19" x14ac:dyDescent="0.2">
      <c r="A640" s="30" t="s">
        <v>1237</v>
      </c>
      <c r="B640" s="31" t="s">
        <v>1243</v>
      </c>
      <c r="C640" s="31">
        <v>10</v>
      </c>
      <c r="D640" s="12" t="s">
        <v>1253</v>
      </c>
      <c r="E640" s="31" t="s">
        <v>1252</v>
      </c>
      <c r="F640" s="31" t="s">
        <v>3</v>
      </c>
      <c r="G640" s="31" t="s">
        <v>1</v>
      </c>
      <c r="H640" s="32">
        <v>50000</v>
      </c>
      <c r="I640" s="31">
        <v>1995</v>
      </c>
      <c r="J640" s="33">
        <v>20000</v>
      </c>
      <c r="K640" s="31" t="s">
        <v>2</v>
      </c>
      <c r="L640" s="31">
        <v>8</v>
      </c>
      <c r="M640" s="31" t="s">
        <v>0</v>
      </c>
      <c r="N640" s="31">
        <v>2013</v>
      </c>
      <c r="O640" s="34">
        <v>1</v>
      </c>
      <c r="P640" s="33">
        <v>3677</v>
      </c>
      <c r="Q640" s="31">
        <v>7.3499999999999996E-2</v>
      </c>
      <c r="R640" s="35">
        <v>617</v>
      </c>
      <c r="S640" s="17">
        <f>SUM($H$2:H640)</f>
        <v>26789950</v>
      </c>
    </row>
    <row r="641" spans="1:19" x14ac:dyDescent="0.2">
      <c r="A641" s="30" t="s">
        <v>1237</v>
      </c>
      <c r="B641" s="31" t="s">
        <v>1251</v>
      </c>
      <c r="C641" s="31">
        <v>13</v>
      </c>
      <c r="D641" s="12" t="s">
        <v>1250</v>
      </c>
      <c r="E641" s="31" t="s">
        <v>1249</v>
      </c>
      <c r="F641" s="31" t="s">
        <v>3</v>
      </c>
      <c r="G641" s="31" t="s">
        <v>1</v>
      </c>
      <c r="H641" s="32">
        <v>40000</v>
      </c>
      <c r="I641" s="31">
        <v>2006</v>
      </c>
      <c r="J641" s="33">
        <v>31548</v>
      </c>
      <c r="K641" s="31" t="s">
        <v>2</v>
      </c>
      <c r="L641" s="31">
        <v>8</v>
      </c>
      <c r="M641" s="31" t="s">
        <v>0</v>
      </c>
      <c r="N641" s="31">
        <v>2010</v>
      </c>
      <c r="O641" s="34">
        <v>0.9</v>
      </c>
      <c r="P641" s="33">
        <v>3310</v>
      </c>
      <c r="Q641" s="31">
        <v>8.2799999999999999E-2</v>
      </c>
      <c r="R641" s="35">
        <v>618</v>
      </c>
      <c r="S641" s="17">
        <f>SUM($H$2:H641)</f>
        <v>26829950</v>
      </c>
    </row>
    <row r="642" spans="1:19" x14ac:dyDescent="0.2">
      <c r="A642" s="30" t="s">
        <v>1237</v>
      </c>
      <c r="B642" s="31" t="s">
        <v>1248</v>
      </c>
      <c r="C642" s="31">
        <v>5</v>
      </c>
      <c r="D642" s="12" t="s">
        <v>1247</v>
      </c>
      <c r="E642" s="31" t="s">
        <v>1246</v>
      </c>
      <c r="F642" s="31" t="s">
        <v>3</v>
      </c>
      <c r="G642" s="31" t="s">
        <v>1</v>
      </c>
      <c r="H642" s="32">
        <v>35000</v>
      </c>
      <c r="I642" s="31">
        <v>1995</v>
      </c>
      <c r="J642" s="33">
        <v>23278</v>
      </c>
      <c r="K642" s="31" t="s">
        <v>2</v>
      </c>
      <c r="L642" s="31">
        <v>7</v>
      </c>
      <c r="M642" s="31" t="s">
        <v>0</v>
      </c>
      <c r="N642" s="31">
        <v>2013</v>
      </c>
      <c r="O642" s="34">
        <v>0.9</v>
      </c>
      <c r="P642" s="33">
        <v>2899</v>
      </c>
      <c r="Q642" s="31">
        <v>8.2799999999999999E-2</v>
      </c>
      <c r="R642" s="35">
        <v>625</v>
      </c>
      <c r="S642" s="17">
        <f>SUM($H$2:H642)</f>
        <v>26864950</v>
      </c>
    </row>
    <row r="643" spans="1:19" x14ac:dyDescent="0.2">
      <c r="A643" s="30" t="s">
        <v>1233</v>
      </c>
      <c r="B643" s="31" t="s">
        <v>715</v>
      </c>
      <c r="C643" s="31">
        <v>173</v>
      </c>
      <c r="D643" s="12" t="s">
        <v>1245</v>
      </c>
      <c r="E643" s="31" t="s">
        <v>1244</v>
      </c>
      <c r="F643" s="31" t="s">
        <v>3</v>
      </c>
      <c r="G643" s="31" t="s">
        <v>1</v>
      </c>
      <c r="H643" s="32">
        <v>35000</v>
      </c>
      <c r="I643" s="31">
        <v>2000</v>
      </c>
      <c r="J643" s="33">
        <v>21205</v>
      </c>
      <c r="K643" s="31" t="s">
        <v>2</v>
      </c>
      <c r="L643" s="31">
        <v>7</v>
      </c>
      <c r="M643" s="31" t="s">
        <v>0</v>
      </c>
      <c r="N643" s="31">
        <v>2013</v>
      </c>
      <c r="O643" s="34">
        <v>1</v>
      </c>
      <c r="P643" s="33">
        <v>2850</v>
      </c>
      <c r="Q643" s="31">
        <v>8.14E-2</v>
      </c>
      <c r="R643" s="35">
        <v>627</v>
      </c>
      <c r="S643" s="17">
        <f>SUM($H$2:H643)</f>
        <v>26899950</v>
      </c>
    </row>
    <row r="644" spans="1:19" x14ac:dyDescent="0.2">
      <c r="A644" s="30" t="s">
        <v>1237</v>
      </c>
      <c r="B644" s="31" t="s">
        <v>1243</v>
      </c>
      <c r="C644" s="31">
        <v>10</v>
      </c>
      <c r="D644" s="12" t="s">
        <v>1242</v>
      </c>
      <c r="E644" s="31" t="s">
        <v>1241</v>
      </c>
      <c r="F644" s="31" t="s">
        <v>3</v>
      </c>
      <c r="G644" s="31" t="s">
        <v>1</v>
      </c>
      <c r="H644" s="32">
        <v>35000</v>
      </c>
      <c r="I644" s="31">
        <v>2000</v>
      </c>
      <c r="J644" s="33">
        <v>20000</v>
      </c>
      <c r="K644" s="31" t="s">
        <v>2</v>
      </c>
      <c r="L644" s="31">
        <v>7</v>
      </c>
      <c r="M644" s="31" t="s">
        <v>0</v>
      </c>
      <c r="N644" s="31">
        <v>2010</v>
      </c>
      <c r="O644" s="34">
        <v>1</v>
      </c>
      <c r="P644" s="33">
        <v>2827</v>
      </c>
      <c r="Q644" s="31">
        <v>8.0799999999999997E-2</v>
      </c>
      <c r="R644" s="35">
        <v>629</v>
      </c>
      <c r="S644" s="17">
        <f>SUM($H$2:H644)</f>
        <v>26934950</v>
      </c>
    </row>
    <row r="645" spans="1:19" x14ac:dyDescent="0.2">
      <c r="A645" s="30" t="s">
        <v>1233</v>
      </c>
      <c r="B645" s="31" t="s">
        <v>1240</v>
      </c>
      <c r="C645" s="31">
        <v>20</v>
      </c>
      <c r="D645" s="12" t="s">
        <v>1239</v>
      </c>
      <c r="E645" s="31" t="s">
        <v>1238</v>
      </c>
      <c r="F645" s="31" t="s">
        <v>976</v>
      </c>
      <c r="G645" s="31" t="s">
        <v>1</v>
      </c>
      <c r="H645" s="32">
        <v>40000</v>
      </c>
      <c r="I645" s="31">
        <v>2003</v>
      </c>
      <c r="J645" s="33">
        <v>12756</v>
      </c>
      <c r="K645" s="31" t="s">
        <v>59</v>
      </c>
      <c r="L645" s="31">
        <v>7</v>
      </c>
      <c r="M645" s="31" t="s">
        <v>0</v>
      </c>
      <c r="N645" s="31">
        <v>2010</v>
      </c>
      <c r="O645" s="34">
        <v>1</v>
      </c>
      <c r="P645" s="33">
        <v>2733</v>
      </c>
      <c r="Q645" s="31">
        <v>6.83E-2</v>
      </c>
      <c r="R645" s="35">
        <v>635</v>
      </c>
      <c r="S645" s="17">
        <f>SUM($H$2:H645)</f>
        <v>26974950</v>
      </c>
    </row>
    <row r="646" spans="1:19" x14ac:dyDescent="0.2">
      <c r="A646" s="30" t="s">
        <v>1237</v>
      </c>
      <c r="B646" s="31" t="s">
        <v>1236</v>
      </c>
      <c r="C646" s="31">
        <v>9</v>
      </c>
      <c r="D646" s="12" t="s">
        <v>1235</v>
      </c>
      <c r="E646" s="31" t="s">
        <v>1234</v>
      </c>
      <c r="F646" s="31" t="s">
        <v>3</v>
      </c>
      <c r="G646" s="31" t="s">
        <v>1</v>
      </c>
      <c r="H646" s="32">
        <v>50000</v>
      </c>
      <c r="I646" s="31">
        <v>2003</v>
      </c>
      <c r="J646" s="33">
        <v>20384</v>
      </c>
      <c r="K646" s="31" t="s">
        <v>2</v>
      </c>
      <c r="L646" s="31">
        <v>8</v>
      </c>
      <c r="M646" s="31" t="s">
        <v>0</v>
      </c>
      <c r="N646" s="31">
        <v>2013</v>
      </c>
      <c r="O646" s="34">
        <v>1</v>
      </c>
      <c r="P646" s="33">
        <v>2535</v>
      </c>
      <c r="Q646" s="31">
        <v>5.0700000000000002E-2</v>
      </c>
      <c r="R646" s="35">
        <v>639</v>
      </c>
      <c r="S646" s="17">
        <f>SUM($H$2:H646)</f>
        <v>27024950</v>
      </c>
    </row>
    <row r="647" spans="1:19" x14ac:dyDescent="0.2">
      <c r="A647" s="30" t="s">
        <v>1233</v>
      </c>
      <c r="B647" s="31" t="s">
        <v>1232</v>
      </c>
      <c r="C647" s="31">
        <v>150</v>
      </c>
      <c r="D647" s="12" t="s">
        <v>1231</v>
      </c>
      <c r="E647" s="31" t="s">
        <v>1230</v>
      </c>
      <c r="F647" s="31" t="s">
        <v>3</v>
      </c>
      <c r="G647" s="31" t="s">
        <v>1</v>
      </c>
      <c r="H647" s="32">
        <v>35000</v>
      </c>
      <c r="I647" s="31">
        <v>2004</v>
      </c>
      <c r="J647" s="33">
        <v>27055</v>
      </c>
      <c r="K647" s="31" t="s">
        <v>2</v>
      </c>
      <c r="L647" s="31">
        <v>7</v>
      </c>
      <c r="M647" s="31" t="s">
        <v>0</v>
      </c>
      <c r="N647" s="31">
        <v>2013</v>
      </c>
      <c r="O647" s="34">
        <v>1</v>
      </c>
      <c r="P647" s="33">
        <v>1891</v>
      </c>
      <c r="Q647" s="31">
        <v>5.3999999999999999E-2</v>
      </c>
      <c r="R647" s="35">
        <v>641</v>
      </c>
      <c r="S647" s="17">
        <f>SUM($H$2:H647)</f>
        <v>27059950</v>
      </c>
    </row>
    <row r="648" spans="1:19" x14ac:dyDescent="0.2">
      <c r="A648" s="30" t="s">
        <v>1237</v>
      </c>
      <c r="B648" s="31" t="s">
        <v>280</v>
      </c>
      <c r="C648" s="31">
        <v>10</v>
      </c>
      <c r="D648" s="12" t="s">
        <v>284</v>
      </c>
      <c r="E648" s="31" t="s">
        <v>283</v>
      </c>
      <c r="F648" s="31" t="s">
        <v>3</v>
      </c>
      <c r="G648" s="31"/>
      <c r="H648" s="32">
        <v>35000</v>
      </c>
      <c r="I648" s="31">
        <v>1996</v>
      </c>
      <c r="J648" s="33">
        <v>18460</v>
      </c>
      <c r="K648" s="31" t="s">
        <v>2</v>
      </c>
      <c r="L648" s="31">
        <v>7</v>
      </c>
      <c r="M648" s="31" t="s">
        <v>0</v>
      </c>
      <c r="N648" s="31">
        <v>2013</v>
      </c>
      <c r="O648" s="34">
        <v>1</v>
      </c>
      <c r="P648" s="31">
        <v>0</v>
      </c>
      <c r="Q648" s="31">
        <v>0</v>
      </c>
      <c r="R648" s="35"/>
      <c r="S648" s="17">
        <f>SUM($H$2:H648)</f>
        <v>27094950</v>
      </c>
    </row>
    <row r="649" spans="1:19" x14ac:dyDescent="0.2">
      <c r="A649" s="30" t="s">
        <v>1237</v>
      </c>
      <c r="B649" s="31" t="s">
        <v>280</v>
      </c>
      <c r="C649" s="31">
        <v>10</v>
      </c>
      <c r="D649" s="12" t="s">
        <v>282</v>
      </c>
      <c r="E649" s="31" t="s">
        <v>281</v>
      </c>
      <c r="F649" s="31" t="s">
        <v>3</v>
      </c>
      <c r="G649" s="31"/>
      <c r="H649" s="32">
        <v>35000</v>
      </c>
      <c r="I649" s="31">
        <v>1997</v>
      </c>
      <c r="J649" s="33">
        <v>19819</v>
      </c>
      <c r="K649" s="31" t="s">
        <v>2</v>
      </c>
      <c r="L649" s="31">
        <v>7</v>
      </c>
      <c r="M649" s="31" t="s">
        <v>0</v>
      </c>
      <c r="N649" s="31">
        <v>2013</v>
      </c>
      <c r="O649" s="34">
        <v>1</v>
      </c>
      <c r="P649" s="31">
        <v>0</v>
      </c>
      <c r="Q649" s="31">
        <v>0</v>
      </c>
      <c r="R649" s="35"/>
      <c r="S649" s="17">
        <f>SUM($H$2:H649)</f>
        <v>27129950</v>
      </c>
    </row>
    <row r="650" spans="1:19" x14ac:dyDescent="0.2">
      <c r="A650" s="30" t="s">
        <v>1237</v>
      </c>
      <c r="B650" s="31" t="s">
        <v>280</v>
      </c>
      <c r="C650" s="31">
        <v>10</v>
      </c>
      <c r="D650" s="12" t="s">
        <v>279</v>
      </c>
      <c r="E650" s="31" t="s">
        <v>278</v>
      </c>
      <c r="F650" s="31" t="s">
        <v>3</v>
      </c>
      <c r="G650" s="31"/>
      <c r="H650" s="32">
        <v>35000</v>
      </c>
      <c r="I650" s="31">
        <v>1989</v>
      </c>
      <c r="J650" s="33">
        <v>2718</v>
      </c>
      <c r="K650" s="31" t="s">
        <v>2</v>
      </c>
      <c r="L650" s="31">
        <v>7</v>
      </c>
      <c r="M650" s="31" t="s">
        <v>0</v>
      </c>
      <c r="N650" s="31">
        <v>2013</v>
      </c>
      <c r="O650" s="34">
        <v>1</v>
      </c>
      <c r="P650" s="31">
        <v>0</v>
      </c>
      <c r="Q650" s="31">
        <v>0</v>
      </c>
      <c r="R650" s="35"/>
      <c r="S650" s="17">
        <f>SUM($H$2:H650)</f>
        <v>27164950</v>
      </c>
    </row>
    <row r="651" spans="1:19" x14ac:dyDescent="0.2">
      <c r="A651" s="36" t="s">
        <v>7</v>
      </c>
      <c r="B651" s="37" t="s">
        <v>1229</v>
      </c>
      <c r="C651" s="37">
        <v>1</v>
      </c>
      <c r="D651" s="12" t="s">
        <v>1228</v>
      </c>
      <c r="E651" s="37" t="s">
        <v>1227</v>
      </c>
      <c r="F651" s="37" t="s">
        <v>3</v>
      </c>
      <c r="G651" s="37"/>
      <c r="H651" s="38">
        <v>35000</v>
      </c>
      <c r="I651" s="37">
        <v>1980</v>
      </c>
      <c r="J651" s="39">
        <v>20000</v>
      </c>
      <c r="K651" s="37" t="s">
        <v>2</v>
      </c>
      <c r="L651" s="37">
        <v>7</v>
      </c>
      <c r="M651" s="37" t="s">
        <v>0</v>
      </c>
      <c r="N651" s="37">
        <v>2010</v>
      </c>
      <c r="O651" s="40">
        <v>1</v>
      </c>
      <c r="P651" s="39">
        <v>2274</v>
      </c>
      <c r="Q651" s="37">
        <v>6.5000000000000002E-2</v>
      </c>
      <c r="R651" s="41"/>
      <c r="S651" s="17">
        <f>SUM($H$2:H651)</f>
        <v>27199950</v>
      </c>
    </row>
    <row r="652" spans="1:19" x14ac:dyDescent="0.2">
      <c r="A652" s="36" t="s">
        <v>7</v>
      </c>
      <c r="B652" s="37" t="s">
        <v>1222</v>
      </c>
      <c r="C652" s="37">
        <v>3</v>
      </c>
      <c r="D652" s="12" t="s">
        <v>1224</v>
      </c>
      <c r="E652" s="37" t="s">
        <v>1223</v>
      </c>
      <c r="F652" s="37" t="s">
        <v>3</v>
      </c>
      <c r="G652" s="37"/>
      <c r="H652" s="38">
        <v>35000</v>
      </c>
      <c r="I652" s="37">
        <v>1995</v>
      </c>
      <c r="J652" s="39">
        <v>36011</v>
      </c>
      <c r="K652" s="37" t="s">
        <v>59</v>
      </c>
      <c r="L652" s="37">
        <v>7</v>
      </c>
      <c r="M652" s="37" t="s">
        <v>0</v>
      </c>
      <c r="N652" s="37">
        <v>2010</v>
      </c>
      <c r="O652" s="40">
        <v>1</v>
      </c>
      <c r="P652" s="39">
        <v>5853</v>
      </c>
      <c r="Q652" s="37">
        <v>0.16719999999999999</v>
      </c>
      <c r="R652" s="41"/>
      <c r="S652" s="17">
        <f>SUM($H$2:H652)</f>
        <v>27234950</v>
      </c>
    </row>
    <row r="653" spans="1:19" x14ac:dyDescent="0.2">
      <c r="A653" s="36" t="s">
        <v>7</v>
      </c>
      <c r="B653" s="37" t="s">
        <v>1222</v>
      </c>
      <c r="C653" s="37">
        <v>3</v>
      </c>
      <c r="D653" s="12" t="s">
        <v>1221</v>
      </c>
      <c r="E653" s="37" t="s">
        <v>1220</v>
      </c>
      <c r="F653" s="37" t="s">
        <v>3</v>
      </c>
      <c r="G653" s="37"/>
      <c r="H653" s="38">
        <v>35000</v>
      </c>
      <c r="I653" s="37">
        <v>1999</v>
      </c>
      <c r="J653" s="39">
        <v>68369</v>
      </c>
      <c r="K653" s="37" t="s">
        <v>59</v>
      </c>
      <c r="L653" s="37">
        <v>7</v>
      </c>
      <c r="M653" s="37" t="s">
        <v>0</v>
      </c>
      <c r="N653" s="37">
        <v>2010</v>
      </c>
      <c r="O653" s="40">
        <v>1</v>
      </c>
      <c r="P653" s="39">
        <v>10844</v>
      </c>
      <c r="Q653" s="37">
        <v>0.30980000000000002</v>
      </c>
      <c r="R653" s="41"/>
      <c r="S653" s="17">
        <f>SUM($H$2:H653)</f>
        <v>27269950</v>
      </c>
    </row>
    <row r="654" spans="1:19" x14ac:dyDescent="0.2">
      <c r="A654" s="36" t="s">
        <v>7</v>
      </c>
      <c r="B654" s="37" t="s">
        <v>1222</v>
      </c>
      <c r="C654" s="37">
        <v>3</v>
      </c>
      <c r="D654" s="12" t="s">
        <v>1226</v>
      </c>
      <c r="E654" s="37" t="s">
        <v>1225</v>
      </c>
      <c r="F654" s="37" t="s">
        <v>3</v>
      </c>
      <c r="G654" s="37"/>
      <c r="H654" s="38">
        <v>40000</v>
      </c>
      <c r="I654" s="37">
        <v>1992</v>
      </c>
      <c r="J654" s="39">
        <v>28217</v>
      </c>
      <c r="K654" s="37" t="s">
        <v>59</v>
      </c>
      <c r="L654" s="37">
        <v>8</v>
      </c>
      <c r="M654" s="37" t="s">
        <v>0</v>
      </c>
      <c r="N654" s="37">
        <v>2010</v>
      </c>
      <c r="O654" s="40">
        <v>1</v>
      </c>
      <c r="P654" s="39">
        <v>11305</v>
      </c>
      <c r="Q654" s="37">
        <v>0.28260000000000002</v>
      </c>
      <c r="R654" s="41"/>
      <c r="S654" s="17">
        <f>SUM($H$2:H654)</f>
        <v>27309950</v>
      </c>
    </row>
    <row r="655" spans="1:19" x14ac:dyDescent="0.2">
      <c r="A655" s="36" t="s">
        <v>7</v>
      </c>
      <c r="B655" s="37" t="s">
        <v>1219</v>
      </c>
      <c r="C655" s="37">
        <v>1</v>
      </c>
      <c r="D655" s="12" t="s">
        <v>1218</v>
      </c>
      <c r="E655" s="37" t="s">
        <v>1217</v>
      </c>
      <c r="F655" s="37" t="s">
        <v>3</v>
      </c>
      <c r="G655" s="37"/>
      <c r="H655" s="38">
        <v>40000</v>
      </c>
      <c r="I655" s="37">
        <v>1994</v>
      </c>
      <c r="J655" s="39">
        <v>20000</v>
      </c>
      <c r="K655" s="37" t="s">
        <v>2</v>
      </c>
      <c r="L655" s="37">
        <v>8</v>
      </c>
      <c r="M655" s="37" t="s">
        <v>0</v>
      </c>
      <c r="N655" s="37">
        <v>2010</v>
      </c>
      <c r="O655" s="40">
        <v>1</v>
      </c>
      <c r="P655" s="39">
        <v>3016</v>
      </c>
      <c r="Q655" s="37">
        <v>7.5399999999999995E-2</v>
      </c>
      <c r="R655" s="41"/>
      <c r="S655" s="17">
        <f>SUM($H$2:H655)</f>
        <v>27349950</v>
      </c>
    </row>
    <row r="656" spans="1:19" x14ac:dyDescent="0.2">
      <c r="A656" s="36" t="s">
        <v>7</v>
      </c>
      <c r="B656" s="37" t="s">
        <v>1214</v>
      </c>
      <c r="C656" s="37">
        <v>2</v>
      </c>
      <c r="D656" s="12" t="s">
        <v>1213</v>
      </c>
      <c r="E656" s="37" t="s">
        <v>1212</v>
      </c>
      <c r="F656" s="37" t="s">
        <v>3</v>
      </c>
      <c r="G656" s="37"/>
      <c r="H656" s="38">
        <v>40000</v>
      </c>
      <c r="I656" s="37">
        <v>1998</v>
      </c>
      <c r="J656" s="39">
        <v>20000</v>
      </c>
      <c r="K656" s="37" t="s">
        <v>2</v>
      </c>
      <c r="L656" s="37">
        <v>8</v>
      </c>
      <c r="M656" s="37" t="s">
        <v>0</v>
      </c>
      <c r="N656" s="37">
        <v>2010</v>
      </c>
      <c r="O656" s="40">
        <v>1</v>
      </c>
      <c r="P656" s="39">
        <v>3683</v>
      </c>
      <c r="Q656" s="37">
        <v>9.2100000000000001E-2</v>
      </c>
      <c r="R656" s="41"/>
      <c r="S656" s="17">
        <f>SUM($H$2:H656)</f>
        <v>27389950</v>
      </c>
    </row>
    <row r="657" spans="1:19" x14ac:dyDescent="0.2">
      <c r="A657" s="36" t="s">
        <v>7</v>
      </c>
      <c r="B657" s="37" t="s">
        <v>1214</v>
      </c>
      <c r="C657" s="37">
        <v>2</v>
      </c>
      <c r="D657" s="12" t="s">
        <v>1216</v>
      </c>
      <c r="E657" s="37" t="s">
        <v>1215</v>
      </c>
      <c r="F657" s="37" t="s">
        <v>3</v>
      </c>
      <c r="G657" s="37"/>
      <c r="H657" s="38">
        <v>40000</v>
      </c>
      <c r="I657" s="37">
        <v>2000</v>
      </c>
      <c r="J657" s="39">
        <v>20000</v>
      </c>
      <c r="K657" s="37" t="s">
        <v>2</v>
      </c>
      <c r="L657" s="37">
        <v>8</v>
      </c>
      <c r="M657" s="37" t="s">
        <v>0</v>
      </c>
      <c r="N657" s="37">
        <v>2010</v>
      </c>
      <c r="O657" s="40">
        <v>1</v>
      </c>
      <c r="P657" s="39">
        <v>4583</v>
      </c>
      <c r="Q657" s="37">
        <v>0.11459999999999999</v>
      </c>
      <c r="R657" s="41"/>
      <c r="S657" s="17">
        <f>SUM($H$2:H657)</f>
        <v>27429950</v>
      </c>
    </row>
    <row r="658" spans="1:19" x14ac:dyDescent="0.2">
      <c r="A658" s="36" t="s">
        <v>7</v>
      </c>
      <c r="B658" s="37" t="s">
        <v>1211</v>
      </c>
      <c r="C658" s="37">
        <v>1</v>
      </c>
      <c r="D658" s="12" t="s">
        <v>1210</v>
      </c>
      <c r="E658" s="37" t="s">
        <v>1209</v>
      </c>
      <c r="F658" s="37" t="s">
        <v>3</v>
      </c>
      <c r="G658" s="37"/>
      <c r="H658" s="38">
        <v>50000</v>
      </c>
      <c r="I658" s="37">
        <v>1994</v>
      </c>
      <c r="J658" s="39">
        <v>20000</v>
      </c>
      <c r="K658" s="37" t="s">
        <v>2</v>
      </c>
      <c r="L658" s="37">
        <v>8</v>
      </c>
      <c r="M658" s="37" t="s">
        <v>0</v>
      </c>
      <c r="N658" s="37">
        <v>2013</v>
      </c>
      <c r="O658" s="40">
        <v>1</v>
      </c>
      <c r="P658" s="39">
        <v>3488</v>
      </c>
      <c r="Q658" s="37">
        <v>6.9800000000000001E-2</v>
      </c>
      <c r="R658" s="41"/>
      <c r="S658" s="17">
        <f>SUM($H$2:H658)</f>
        <v>27479950</v>
      </c>
    </row>
    <row r="659" spans="1:19" x14ac:dyDescent="0.2">
      <c r="A659" s="36" t="s">
        <v>7</v>
      </c>
      <c r="B659" s="37" t="s">
        <v>1208</v>
      </c>
      <c r="C659" s="37">
        <v>1</v>
      </c>
      <c r="D659" s="12" t="s">
        <v>1207</v>
      </c>
      <c r="E659" s="37" t="s">
        <v>1206</v>
      </c>
      <c r="F659" s="37" t="s">
        <v>3</v>
      </c>
      <c r="G659" s="37"/>
      <c r="H659" s="38">
        <v>50000</v>
      </c>
      <c r="I659" s="37">
        <v>2000</v>
      </c>
      <c r="J659" s="39">
        <v>20000</v>
      </c>
      <c r="K659" s="37" t="s">
        <v>2</v>
      </c>
      <c r="L659" s="37">
        <v>8</v>
      </c>
      <c r="M659" s="37" t="s">
        <v>0</v>
      </c>
      <c r="N659" s="37">
        <v>2013</v>
      </c>
      <c r="O659" s="40">
        <v>1</v>
      </c>
      <c r="P659" s="39">
        <v>4401</v>
      </c>
      <c r="Q659" s="37">
        <v>8.7999999999999995E-2</v>
      </c>
      <c r="R659" s="41"/>
      <c r="S659" s="17">
        <f>SUM($H$2:H659)</f>
        <v>27529950</v>
      </c>
    </row>
    <row r="660" spans="1:19" x14ac:dyDescent="0.2">
      <c r="A660" s="36" t="s">
        <v>7</v>
      </c>
      <c r="B660" s="37" t="s">
        <v>1205</v>
      </c>
      <c r="C660" s="37">
        <v>2</v>
      </c>
      <c r="D660" s="12" t="s">
        <v>1204</v>
      </c>
      <c r="E660" s="37" t="s">
        <v>1203</v>
      </c>
      <c r="F660" s="37" t="s">
        <v>3</v>
      </c>
      <c r="G660" s="37"/>
      <c r="H660" s="38">
        <v>25000</v>
      </c>
      <c r="I660" s="37">
        <v>1996</v>
      </c>
      <c r="J660" s="39">
        <v>20000</v>
      </c>
      <c r="K660" s="37" t="s">
        <v>2</v>
      </c>
      <c r="L660" s="37">
        <v>6</v>
      </c>
      <c r="M660" s="37" t="s">
        <v>0</v>
      </c>
      <c r="N660" s="37">
        <v>2013</v>
      </c>
      <c r="O660" s="40">
        <v>1</v>
      </c>
      <c r="P660" s="39">
        <v>4510</v>
      </c>
      <c r="Q660" s="37">
        <v>0.1804</v>
      </c>
      <c r="R660" s="41"/>
      <c r="S660" s="17">
        <f>SUM($H$2:H660)</f>
        <v>27554950</v>
      </c>
    </row>
    <row r="661" spans="1:19" x14ac:dyDescent="0.2">
      <c r="A661" s="36" t="s">
        <v>7</v>
      </c>
      <c r="B661" s="37" t="s">
        <v>1202</v>
      </c>
      <c r="C661" s="37">
        <v>1</v>
      </c>
      <c r="D661" s="12" t="s">
        <v>1201</v>
      </c>
      <c r="E661" s="37" t="s">
        <v>1200</v>
      </c>
      <c r="F661" s="37" t="s">
        <v>3</v>
      </c>
      <c r="G661" s="37"/>
      <c r="H661" s="38">
        <v>50000</v>
      </c>
      <c r="I661" s="37">
        <v>2004</v>
      </c>
      <c r="J661" s="39">
        <v>20000</v>
      </c>
      <c r="K661" s="37" t="s">
        <v>2</v>
      </c>
      <c r="L661" s="37">
        <v>8</v>
      </c>
      <c r="M661" s="37" t="s">
        <v>0</v>
      </c>
      <c r="N661" s="37">
        <v>2013</v>
      </c>
      <c r="O661" s="40">
        <v>1</v>
      </c>
      <c r="P661" s="39">
        <v>2040</v>
      </c>
      <c r="Q661" s="37">
        <v>4.0800000000000003E-2</v>
      </c>
      <c r="R661" s="41"/>
      <c r="S661" s="17">
        <f>SUM($H$2:H661)</f>
        <v>27604950</v>
      </c>
    </row>
    <row r="662" spans="1:19" x14ac:dyDescent="0.2">
      <c r="A662" s="36" t="s">
        <v>7</v>
      </c>
      <c r="B662" s="37" t="s">
        <v>1199</v>
      </c>
      <c r="C662" s="37">
        <v>4</v>
      </c>
      <c r="D662" s="12" t="s">
        <v>1198</v>
      </c>
      <c r="E662" s="37" t="s">
        <v>1197</v>
      </c>
      <c r="F662" s="37" t="s">
        <v>3</v>
      </c>
      <c r="G662" s="37"/>
      <c r="H662" s="38">
        <v>50000</v>
      </c>
      <c r="I662" s="37">
        <v>1994</v>
      </c>
      <c r="J662" s="39">
        <v>20000</v>
      </c>
      <c r="K662" s="37" t="s">
        <v>59</v>
      </c>
      <c r="L662" s="37">
        <v>8</v>
      </c>
      <c r="M662" s="37" t="s">
        <v>0</v>
      </c>
      <c r="N662" s="37">
        <v>2013</v>
      </c>
      <c r="O662" s="40">
        <v>1</v>
      </c>
      <c r="P662" s="39">
        <v>4373</v>
      </c>
      <c r="Q662" s="37">
        <v>8.7499999999999994E-2</v>
      </c>
      <c r="R662" s="41"/>
      <c r="S662" s="17">
        <f>SUM($H$2:H662)</f>
        <v>27654950</v>
      </c>
    </row>
    <row r="663" spans="1:19" x14ac:dyDescent="0.2">
      <c r="A663" s="36" t="s">
        <v>7</v>
      </c>
      <c r="B663" s="37" t="s">
        <v>1194</v>
      </c>
      <c r="C663" s="37">
        <v>2</v>
      </c>
      <c r="D663" s="12" t="s">
        <v>1193</v>
      </c>
      <c r="E663" s="37" t="s">
        <v>1192</v>
      </c>
      <c r="F663" s="37" t="s">
        <v>3</v>
      </c>
      <c r="G663" s="37"/>
      <c r="H663" s="38">
        <v>40000</v>
      </c>
      <c r="I663" s="37">
        <v>2000</v>
      </c>
      <c r="J663" s="39">
        <v>16000</v>
      </c>
      <c r="K663" s="37" t="s">
        <v>2</v>
      </c>
      <c r="L663" s="37">
        <v>8</v>
      </c>
      <c r="M663" s="37" t="s">
        <v>0</v>
      </c>
      <c r="N663" s="37">
        <v>2010</v>
      </c>
      <c r="O663" s="40">
        <v>0.9</v>
      </c>
      <c r="P663" s="39">
        <v>3666</v>
      </c>
      <c r="Q663" s="37">
        <v>9.1700000000000004E-2</v>
      </c>
      <c r="R663" s="41"/>
      <c r="S663" s="17">
        <f>SUM($H$2:H663)</f>
        <v>27694950</v>
      </c>
    </row>
    <row r="664" spans="1:19" x14ac:dyDescent="0.2">
      <c r="A664" s="36" t="s">
        <v>7</v>
      </c>
      <c r="B664" s="37" t="s">
        <v>1194</v>
      </c>
      <c r="C664" s="37">
        <v>2</v>
      </c>
      <c r="D664" s="12" t="s">
        <v>1196</v>
      </c>
      <c r="E664" s="37" t="s">
        <v>1195</v>
      </c>
      <c r="F664" s="37" t="s">
        <v>3</v>
      </c>
      <c r="G664" s="37"/>
      <c r="H664" s="38">
        <v>40000</v>
      </c>
      <c r="I664" s="37">
        <v>2001</v>
      </c>
      <c r="J664" s="39">
        <v>16000</v>
      </c>
      <c r="K664" s="37" t="s">
        <v>2</v>
      </c>
      <c r="L664" s="37">
        <v>8</v>
      </c>
      <c r="M664" s="37" t="s">
        <v>0</v>
      </c>
      <c r="N664" s="37">
        <v>2010</v>
      </c>
      <c r="O664" s="40">
        <v>0.9</v>
      </c>
      <c r="P664" s="39">
        <v>3666</v>
      </c>
      <c r="Q664" s="37">
        <v>9.1700000000000004E-2</v>
      </c>
      <c r="R664" s="41"/>
      <c r="S664" s="17">
        <f>SUM($H$2:H664)</f>
        <v>27734950</v>
      </c>
    </row>
    <row r="665" spans="1:19" x14ac:dyDescent="0.2">
      <c r="A665" s="36" t="s">
        <v>7</v>
      </c>
      <c r="B665" s="37" t="s">
        <v>1191</v>
      </c>
      <c r="C665" s="37">
        <v>1</v>
      </c>
      <c r="D665" s="12" t="s">
        <v>1190</v>
      </c>
      <c r="E665" s="37" t="s">
        <v>1189</v>
      </c>
      <c r="F665" s="37" t="s">
        <v>3</v>
      </c>
      <c r="G665" s="37"/>
      <c r="H665" s="38">
        <v>35000</v>
      </c>
      <c r="I665" s="37">
        <v>2000</v>
      </c>
      <c r="J665" s="39">
        <v>29522</v>
      </c>
      <c r="K665" s="37" t="s">
        <v>2</v>
      </c>
      <c r="L665" s="37">
        <v>8</v>
      </c>
      <c r="M665" s="37" t="s">
        <v>0</v>
      </c>
      <c r="N665" s="37">
        <v>2013</v>
      </c>
      <c r="O665" s="40">
        <v>1</v>
      </c>
      <c r="P665" s="39">
        <v>6769</v>
      </c>
      <c r="Q665" s="37">
        <v>0.19339999999999999</v>
      </c>
      <c r="R665" s="41"/>
      <c r="S665" s="17">
        <f>SUM($H$2:H665)</f>
        <v>27769950</v>
      </c>
    </row>
    <row r="666" spans="1:19" x14ac:dyDescent="0.2">
      <c r="A666" s="36" t="s">
        <v>7</v>
      </c>
      <c r="B666" s="37" t="s">
        <v>1188</v>
      </c>
      <c r="C666" s="37">
        <v>1</v>
      </c>
      <c r="D666" s="12" t="s">
        <v>1187</v>
      </c>
      <c r="E666" s="37" t="s">
        <v>1186</v>
      </c>
      <c r="F666" s="37" t="s">
        <v>3</v>
      </c>
      <c r="G666" s="37"/>
      <c r="H666" s="38">
        <v>35000</v>
      </c>
      <c r="I666" s="37">
        <v>2001</v>
      </c>
      <c r="J666" s="39">
        <v>20000</v>
      </c>
      <c r="K666" s="37" t="s">
        <v>2</v>
      </c>
      <c r="L666" s="37">
        <v>7</v>
      </c>
      <c r="M666" s="37" t="s">
        <v>0</v>
      </c>
      <c r="N666" s="37">
        <v>2010</v>
      </c>
      <c r="O666" s="40">
        <v>1</v>
      </c>
      <c r="P666" s="39">
        <v>2572</v>
      </c>
      <c r="Q666" s="37">
        <v>7.3499999999999996E-2</v>
      </c>
      <c r="R666" s="41"/>
      <c r="S666" s="17">
        <f>SUM($H$2:H666)</f>
        <v>27804950</v>
      </c>
    </row>
    <row r="667" spans="1:19" x14ac:dyDescent="0.2">
      <c r="A667" s="36" t="s">
        <v>7</v>
      </c>
      <c r="B667" s="37" t="s">
        <v>1185</v>
      </c>
      <c r="C667" s="37">
        <v>1</v>
      </c>
      <c r="D667" s="12" t="s">
        <v>1184</v>
      </c>
      <c r="E667" s="37" t="s">
        <v>1183</v>
      </c>
      <c r="F667" s="37" t="s">
        <v>3</v>
      </c>
      <c r="G667" s="37"/>
      <c r="H667" s="38">
        <v>50000</v>
      </c>
      <c r="I667" s="37">
        <v>2000</v>
      </c>
      <c r="J667" s="39">
        <v>79181</v>
      </c>
      <c r="K667" s="37" t="s">
        <v>2</v>
      </c>
      <c r="L667" s="37">
        <v>8</v>
      </c>
      <c r="M667" s="37" t="s">
        <v>0</v>
      </c>
      <c r="N667" s="37">
        <v>2013</v>
      </c>
      <c r="O667" s="40">
        <v>1</v>
      </c>
      <c r="P667" s="39">
        <v>17423</v>
      </c>
      <c r="Q667" s="37">
        <v>0.34849999999999998</v>
      </c>
      <c r="R667" s="41"/>
      <c r="S667" s="17">
        <f>SUM($H$2:H667)</f>
        <v>27854950</v>
      </c>
    </row>
    <row r="668" spans="1:19" x14ac:dyDescent="0.2">
      <c r="A668" s="36" t="s">
        <v>7</v>
      </c>
      <c r="B668" s="37" t="s">
        <v>1182</v>
      </c>
      <c r="C668" s="37">
        <v>1</v>
      </c>
      <c r="D668" s="12" t="s">
        <v>1181</v>
      </c>
      <c r="E668" s="37" t="s">
        <v>1180</v>
      </c>
      <c r="F668" s="37" t="s">
        <v>3</v>
      </c>
      <c r="G668" s="37"/>
      <c r="H668" s="38">
        <v>50000</v>
      </c>
      <c r="I668" s="37">
        <v>2002</v>
      </c>
      <c r="J668" s="39">
        <v>10000</v>
      </c>
      <c r="K668" s="37" t="s">
        <v>2</v>
      </c>
      <c r="L668" s="37">
        <v>8</v>
      </c>
      <c r="M668" s="37" t="s">
        <v>0</v>
      </c>
      <c r="N668" s="37">
        <v>2013</v>
      </c>
      <c r="O668" s="40">
        <v>0.9</v>
      </c>
      <c r="P668" s="39">
        <v>2200</v>
      </c>
      <c r="Q668" s="37">
        <v>4.3999999999999997E-2</v>
      </c>
      <c r="R668" s="41"/>
      <c r="S668" s="17">
        <f>SUM($H$2:H668)</f>
        <v>27904950</v>
      </c>
    </row>
    <row r="669" spans="1:19" x14ac:dyDescent="0.2">
      <c r="A669" s="36" t="s">
        <v>7</v>
      </c>
      <c r="B669" s="37" t="s">
        <v>1179</v>
      </c>
      <c r="C669" s="37">
        <v>1</v>
      </c>
      <c r="D669" s="12" t="s">
        <v>1178</v>
      </c>
      <c r="E669" s="37" t="s">
        <v>1177</v>
      </c>
      <c r="F669" s="37" t="s">
        <v>3</v>
      </c>
      <c r="G669" s="37"/>
      <c r="H669" s="38">
        <v>40000</v>
      </c>
      <c r="I669" s="37">
        <v>1999</v>
      </c>
      <c r="J669" s="39">
        <v>89399</v>
      </c>
      <c r="K669" s="37" t="s">
        <v>2</v>
      </c>
      <c r="L669" s="37">
        <v>8</v>
      </c>
      <c r="M669" s="37" t="s">
        <v>0</v>
      </c>
      <c r="N669" s="37">
        <v>2010</v>
      </c>
      <c r="O669" s="40">
        <v>0.9</v>
      </c>
      <c r="P669" s="39">
        <v>19319</v>
      </c>
      <c r="Q669" s="37">
        <v>0.48299999999999998</v>
      </c>
      <c r="R669" s="41"/>
      <c r="S669" s="17">
        <f>SUM($H$2:H669)</f>
        <v>27944950</v>
      </c>
    </row>
    <row r="670" spans="1:19" x14ac:dyDescent="0.2">
      <c r="A670" s="36" t="s">
        <v>7</v>
      </c>
      <c r="B670" s="37" t="s">
        <v>1176</v>
      </c>
      <c r="C670" s="37">
        <v>1</v>
      </c>
      <c r="D670" s="12" t="s">
        <v>1175</v>
      </c>
      <c r="E670" s="37" t="s">
        <v>1174</v>
      </c>
      <c r="F670" s="37" t="s">
        <v>3</v>
      </c>
      <c r="G670" s="37"/>
      <c r="H670" s="38">
        <v>40000</v>
      </c>
      <c r="I670" s="37">
        <v>2000</v>
      </c>
      <c r="J670" s="39">
        <v>24000</v>
      </c>
      <c r="K670" s="37" t="s">
        <v>2</v>
      </c>
      <c r="L670" s="37">
        <v>8</v>
      </c>
      <c r="M670" s="37" t="s">
        <v>0</v>
      </c>
      <c r="N670" s="37">
        <v>2010</v>
      </c>
      <c r="O670" s="40">
        <v>0.9</v>
      </c>
      <c r="P670" s="39">
        <v>5186</v>
      </c>
      <c r="Q670" s="37">
        <v>0.12970000000000001</v>
      </c>
      <c r="R670" s="41"/>
      <c r="S670" s="17">
        <f>SUM($H$2:H670)</f>
        <v>27984950</v>
      </c>
    </row>
    <row r="671" spans="1:19" x14ac:dyDescent="0.2">
      <c r="A671" s="36" t="s">
        <v>7</v>
      </c>
      <c r="B671" s="37" t="s">
        <v>1173</v>
      </c>
      <c r="C671" s="37">
        <v>3</v>
      </c>
      <c r="D671" s="12" t="s">
        <v>1172</v>
      </c>
      <c r="E671" s="37" t="s">
        <v>1171</v>
      </c>
      <c r="F671" s="37" t="s">
        <v>3</v>
      </c>
      <c r="G671" s="37"/>
      <c r="H671" s="38">
        <v>35000</v>
      </c>
      <c r="I671" s="37">
        <v>2006</v>
      </c>
      <c r="J671" s="39">
        <v>20000</v>
      </c>
      <c r="K671" s="37" t="s">
        <v>2</v>
      </c>
      <c r="L671" s="37">
        <v>7</v>
      </c>
      <c r="M671" s="37" t="s">
        <v>0</v>
      </c>
      <c r="N671" s="37">
        <v>2010</v>
      </c>
      <c r="O671" s="40">
        <v>1</v>
      </c>
      <c r="P671" s="39">
        <v>1607</v>
      </c>
      <c r="Q671" s="37">
        <v>4.5900000000000003E-2</v>
      </c>
      <c r="R671" s="41"/>
      <c r="S671" s="17">
        <f>SUM($H$2:H671)</f>
        <v>28019950</v>
      </c>
    </row>
    <row r="672" spans="1:19" x14ac:dyDescent="0.2">
      <c r="A672" s="36" t="s">
        <v>7</v>
      </c>
      <c r="B672" s="37" t="s">
        <v>1168</v>
      </c>
      <c r="C672" s="37">
        <v>2</v>
      </c>
      <c r="D672" s="12" t="s">
        <v>1170</v>
      </c>
      <c r="E672" s="37" t="s">
        <v>1169</v>
      </c>
      <c r="F672" s="37" t="s">
        <v>3</v>
      </c>
      <c r="G672" s="37"/>
      <c r="H672" s="38">
        <v>40000</v>
      </c>
      <c r="I672" s="37">
        <v>1999</v>
      </c>
      <c r="J672" s="39">
        <v>24000</v>
      </c>
      <c r="K672" s="37" t="s">
        <v>2</v>
      </c>
      <c r="L672" s="37">
        <v>8</v>
      </c>
      <c r="M672" s="37" t="s">
        <v>0</v>
      </c>
      <c r="N672" s="37">
        <v>2010</v>
      </c>
      <c r="O672" s="40">
        <v>0.9</v>
      </c>
      <c r="P672" s="39">
        <v>5499</v>
      </c>
      <c r="Q672" s="37">
        <v>0.13750000000000001</v>
      </c>
      <c r="R672" s="41"/>
      <c r="S672" s="17">
        <f>SUM($H$2:H672)</f>
        <v>28059950</v>
      </c>
    </row>
    <row r="673" spans="1:19" x14ac:dyDescent="0.2">
      <c r="A673" s="36" t="s">
        <v>7</v>
      </c>
      <c r="B673" s="37" t="s">
        <v>1168</v>
      </c>
      <c r="C673" s="37">
        <v>2</v>
      </c>
      <c r="D673" s="12" t="s">
        <v>1167</v>
      </c>
      <c r="E673" s="37" t="s">
        <v>1166</v>
      </c>
      <c r="F673" s="37" t="s">
        <v>3</v>
      </c>
      <c r="G673" s="37"/>
      <c r="H673" s="38">
        <v>40000</v>
      </c>
      <c r="I673" s="37">
        <v>2003</v>
      </c>
      <c r="J673" s="39">
        <v>24000</v>
      </c>
      <c r="K673" s="37" t="s">
        <v>2</v>
      </c>
      <c r="L673" s="37">
        <v>8</v>
      </c>
      <c r="M673" s="37" t="s">
        <v>0</v>
      </c>
      <c r="N673" s="37">
        <v>2010</v>
      </c>
      <c r="O673" s="40">
        <v>0.9</v>
      </c>
      <c r="P673" s="39">
        <v>2762</v>
      </c>
      <c r="Q673" s="37">
        <v>6.9000000000000006E-2</v>
      </c>
      <c r="R673" s="41"/>
      <c r="S673" s="17">
        <f>SUM($H$2:H673)</f>
        <v>28099950</v>
      </c>
    </row>
    <row r="674" spans="1:19" x14ac:dyDescent="0.2">
      <c r="A674" s="36" t="s">
        <v>7</v>
      </c>
      <c r="B674" s="37" t="s">
        <v>1165</v>
      </c>
      <c r="C674" s="37">
        <v>1</v>
      </c>
      <c r="D674" s="12" t="s">
        <v>1164</v>
      </c>
      <c r="E674" s="37" t="s">
        <v>1163</v>
      </c>
      <c r="F674" s="37" t="s">
        <v>3</v>
      </c>
      <c r="G674" s="37"/>
      <c r="H674" s="38">
        <v>40000</v>
      </c>
      <c r="I674" s="37">
        <v>2000</v>
      </c>
      <c r="J674" s="39">
        <v>100651</v>
      </c>
      <c r="K674" s="37" t="s">
        <v>2</v>
      </c>
      <c r="L674" s="37">
        <v>8</v>
      </c>
      <c r="M674" s="37" t="s">
        <v>0</v>
      </c>
      <c r="N674" s="37">
        <v>2010</v>
      </c>
      <c r="O674" s="40">
        <v>1</v>
      </c>
      <c r="P674" s="39">
        <v>21750</v>
      </c>
      <c r="Q674" s="37">
        <v>0.54379999999999995</v>
      </c>
      <c r="R674" s="41"/>
      <c r="S674" s="17">
        <f>SUM($H$2:H674)</f>
        <v>28139950</v>
      </c>
    </row>
    <row r="675" spans="1:19" x14ac:dyDescent="0.2">
      <c r="A675" s="36" t="s">
        <v>7</v>
      </c>
      <c r="B675" s="37" t="s">
        <v>1162</v>
      </c>
      <c r="C675" s="37">
        <v>1</v>
      </c>
      <c r="D675" s="12" t="s">
        <v>1161</v>
      </c>
      <c r="E675" s="37" t="s">
        <v>1160</v>
      </c>
      <c r="F675" s="37" t="s">
        <v>3</v>
      </c>
      <c r="G675" s="37"/>
      <c r="H675" s="38">
        <v>35000</v>
      </c>
      <c r="I675" s="37">
        <v>1999</v>
      </c>
      <c r="J675" s="39">
        <v>77570</v>
      </c>
      <c r="K675" s="37" t="s">
        <v>2</v>
      </c>
      <c r="L675" s="37">
        <v>7</v>
      </c>
      <c r="M675" s="37" t="s">
        <v>0</v>
      </c>
      <c r="N675" s="37">
        <v>2010</v>
      </c>
      <c r="O675" s="40">
        <v>0.9</v>
      </c>
      <c r="P675" s="39">
        <v>9381</v>
      </c>
      <c r="Q675" s="37">
        <v>0.26800000000000002</v>
      </c>
      <c r="R675" s="41"/>
      <c r="S675" s="17">
        <f>SUM($H$2:H675)</f>
        <v>28174950</v>
      </c>
    </row>
    <row r="676" spans="1:19" x14ac:dyDescent="0.2">
      <c r="A676" s="36" t="s">
        <v>7</v>
      </c>
      <c r="B676" s="37" t="s">
        <v>1159</v>
      </c>
      <c r="C676" s="37">
        <v>1</v>
      </c>
      <c r="D676" s="12" t="s">
        <v>1158</v>
      </c>
      <c r="E676" s="37" t="s">
        <v>1157</v>
      </c>
      <c r="F676" s="37" t="s">
        <v>3</v>
      </c>
      <c r="G676" s="37"/>
      <c r="H676" s="38">
        <v>50000</v>
      </c>
      <c r="I676" s="37">
        <v>2006</v>
      </c>
      <c r="J676" s="39">
        <v>15000</v>
      </c>
      <c r="K676" s="37" t="s">
        <v>2</v>
      </c>
      <c r="L676" s="37">
        <v>8</v>
      </c>
      <c r="M676" s="37" t="s">
        <v>0</v>
      </c>
      <c r="N676" s="37">
        <v>2013</v>
      </c>
      <c r="O676" s="40">
        <v>0.9</v>
      </c>
      <c r="P676" s="39">
        <v>1502</v>
      </c>
      <c r="Q676" s="37">
        <v>0.03</v>
      </c>
      <c r="R676" s="41"/>
      <c r="S676" s="17">
        <f>SUM($H$2:H676)</f>
        <v>28224950</v>
      </c>
    </row>
    <row r="677" spans="1:19" x14ac:dyDescent="0.2">
      <c r="A677" s="36" t="s">
        <v>7</v>
      </c>
      <c r="B677" s="37" t="s">
        <v>1156</v>
      </c>
      <c r="C677" s="37">
        <v>5</v>
      </c>
      <c r="D677" s="12" t="s">
        <v>1155</v>
      </c>
      <c r="E677" s="37" t="s">
        <v>1154</v>
      </c>
      <c r="F677" s="37" t="s">
        <v>3</v>
      </c>
      <c r="G677" s="37"/>
      <c r="H677" s="38">
        <v>50000</v>
      </c>
      <c r="I677" s="37">
        <v>2005</v>
      </c>
      <c r="J677" s="39">
        <v>19800</v>
      </c>
      <c r="K677" s="37" t="s">
        <v>59</v>
      </c>
      <c r="L677" s="37">
        <v>8</v>
      </c>
      <c r="M677" s="37" t="s">
        <v>0</v>
      </c>
      <c r="N677" s="37">
        <v>2013</v>
      </c>
      <c r="O677" s="40">
        <v>0.9</v>
      </c>
      <c r="P677" s="39">
        <v>2687</v>
      </c>
      <c r="Q677" s="37">
        <v>5.3699999999999998E-2</v>
      </c>
      <c r="R677" s="41"/>
      <c r="S677" s="17">
        <f>SUM($H$2:H677)</f>
        <v>28274950</v>
      </c>
    </row>
    <row r="678" spans="1:19" x14ac:dyDescent="0.2">
      <c r="A678" s="36" t="s">
        <v>7</v>
      </c>
      <c r="B678" s="37" t="s">
        <v>1153</v>
      </c>
      <c r="C678" s="37">
        <v>1</v>
      </c>
      <c r="D678" s="12" t="s">
        <v>1152</v>
      </c>
      <c r="E678" s="37" t="s">
        <v>1151</v>
      </c>
      <c r="F678" s="37" t="s">
        <v>3</v>
      </c>
      <c r="G678" s="37"/>
      <c r="H678" s="38">
        <v>50000</v>
      </c>
      <c r="I678" s="37">
        <v>2000</v>
      </c>
      <c r="J678" s="39">
        <v>20000</v>
      </c>
      <c r="K678" s="37" t="s">
        <v>2</v>
      </c>
      <c r="L678" s="37">
        <v>8</v>
      </c>
      <c r="M678" s="37" t="s">
        <v>0</v>
      </c>
      <c r="N678" s="37">
        <v>2013</v>
      </c>
      <c r="O678" s="40">
        <v>0.9</v>
      </c>
      <c r="P678" s="39">
        <v>3961</v>
      </c>
      <c r="Q678" s="37">
        <v>7.9200000000000007E-2</v>
      </c>
      <c r="R678" s="41"/>
      <c r="S678" s="17">
        <f>SUM($H$2:H678)</f>
        <v>28324950</v>
      </c>
    </row>
    <row r="679" spans="1:19" x14ac:dyDescent="0.2">
      <c r="A679" s="36" t="s">
        <v>7</v>
      </c>
      <c r="B679" s="37" t="s">
        <v>1150</v>
      </c>
      <c r="C679" s="37">
        <v>1</v>
      </c>
      <c r="D679" s="12" t="s">
        <v>1149</v>
      </c>
      <c r="E679" s="37" t="s">
        <v>1148</v>
      </c>
      <c r="F679" s="37" t="s">
        <v>3</v>
      </c>
      <c r="G679" s="37"/>
      <c r="H679" s="38">
        <v>25000</v>
      </c>
      <c r="I679" s="37">
        <v>1996</v>
      </c>
      <c r="J679" s="39">
        <v>20000</v>
      </c>
      <c r="K679" s="37" t="s">
        <v>2</v>
      </c>
      <c r="L679" s="37">
        <v>6</v>
      </c>
      <c r="M679" s="37" t="s">
        <v>0</v>
      </c>
      <c r="N679" s="37">
        <v>2013</v>
      </c>
      <c r="O679" s="40">
        <v>1</v>
      </c>
      <c r="P679" s="39">
        <v>4510</v>
      </c>
      <c r="Q679" s="37">
        <v>0.1804</v>
      </c>
      <c r="R679" s="41"/>
      <c r="S679" s="17">
        <f>SUM($H$2:H679)</f>
        <v>28349950</v>
      </c>
    </row>
    <row r="680" spans="1:19" x14ac:dyDescent="0.2">
      <c r="A680" s="36" t="s">
        <v>7</v>
      </c>
      <c r="B680" s="37" t="s">
        <v>1147</v>
      </c>
      <c r="C680" s="37">
        <v>3</v>
      </c>
      <c r="D680" s="12" t="s">
        <v>1146</v>
      </c>
      <c r="E680" s="37" t="s">
        <v>1145</v>
      </c>
      <c r="F680" s="37" t="s">
        <v>976</v>
      </c>
      <c r="G680" s="37"/>
      <c r="H680" s="38">
        <v>50000</v>
      </c>
      <c r="I680" s="37">
        <v>1999</v>
      </c>
      <c r="J680" s="39">
        <v>19775</v>
      </c>
      <c r="K680" s="37" t="s">
        <v>2</v>
      </c>
      <c r="L680" s="37">
        <v>8</v>
      </c>
      <c r="M680" s="37" t="s">
        <v>0</v>
      </c>
      <c r="N680" s="37">
        <v>2013</v>
      </c>
      <c r="O680" s="40">
        <v>1</v>
      </c>
      <c r="P680" s="39">
        <v>9483</v>
      </c>
      <c r="Q680" s="37">
        <v>0.18970000000000001</v>
      </c>
      <c r="R680" s="41"/>
      <c r="S680" s="17">
        <f>SUM($H$2:H680)</f>
        <v>28399950</v>
      </c>
    </row>
    <row r="681" spans="1:19" x14ac:dyDescent="0.2">
      <c r="A681" s="36" t="s">
        <v>7</v>
      </c>
      <c r="B681" s="37" t="s">
        <v>1142</v>
      </c>
      <c r="C681" s="37">
        <v>6</v>
      </c>
      <c r="D681" s="12" t="s">
        <v>1144</v>
      </c>
      <c r="E681" s="37" t="s">
        <v>1143</v>
      </c>
      <c r="F681" s="37" t="s">
        <v>3</v>
      </c>
      <c r="G681" s="37"/>
      <c r="H681" s="38">
        <v>50000</v>
      </c>
      <c r="I681" s="37">
        <v>2005</v>
      </c>
      <c r="J681" s="39">
        <v>20000</v>
      </c>
      <c r="K681" s="37" t="s">
        <v>2</v>
      </c>
      <c r="L681" s="37">
        <v>8</v>
      </c>
      <c r="M681" s="37" t="s">
        <v>0</v>
      </c>
      <c r="N681" s="37">
        <v>2013</v>
      </c>
      <c r="O681" s="40">
        <v>1</v>
      </c>
      <c r="P681" s="39">
        <v>3015</v>
      </c>
      <c r="Q681" s="37">
        <v>6.0299999999999999E-2</v>
      </c>
      <c r="R681" s="41"/>
      <c r="S681" s="17">
        <f>SUM($H$2:H681)</f>
        <v>28449950</v>
      </c>
    </row>
    <row r="682" spans="1:19" x14ac:dyDescent="0.2">
      <c r="A682" s="36" t="s">
        <v>7</v>
      </c>
      <c r="B682" s="37" t="s">
        <v>1142</v>
      </c>
      <c r="C682" s="37">
        <v>6</v>
      </c>
      <c r="D682" s="12" t="s">
        <v>1141</v>
      </c>
      <c r="E682" s="37" t="s">
        <v>1140</v>
      </c>
      <c r="F682" s="37" t="s">
        <v>3</v>
      </c>
      <c r="G682" s="37"/>
      <c r="H682" s="38">
        <v>50000</v>
      </c>
      <c r="I682" s="37">
        <v>2005</v>
      </c>
      <c r="J682" s="39">
        <v>20000</v>
      </c>
      <c r="K682" s="37" t="s">
        <v>2</v>
      </c>
      <c r="L682" s="37">
        <v>8</v>
      </c>
      <c r="M682" s="37" t="s">
        <v>0</v>
      </c>
      <c r="N682" s="37">
        <v>2013</v>
      </c>
      <c r="O682" s="40">
        <v>1</v>
      </c>
      <c r="P682" s="39">
        <v>3015</v>
      </c>
      <c r="Q682" s="37">
        <v>6.0299999999999999E-2</v>
      </c>
      <c r="R682" s="41"/>
      <c r="S682" s="17">
        <f>SUM($H$2:H682)</f>
        <v>28499950</v>
      </c>
    </row>
    <row r="683" spans="1:19" x14ac:dyDescent="0.2">
      <c r="A683" s="36" t="s">
        <v>7</v>
      </c>
      <c r="B683" s="37" t="s">
        <v>1139</v>
      </c>
      <c r="C683" s="37">
        <v>1</v>
      </c>
      <c r="D683" s="12" t="s">
        <v>1138</v>
      </c>
      <c r="E683" s="37" t="s">
        <v>1137</v>
      </c>
      <c r="F683" s="37" t="s">
        <v>3</v>
      </c>
      <c r="G683" s="37"/>
      <c r="H683" s="38">
        <v>40000</v>
      </c>
      <c r="I683" s="37">
        <v>2006</v>
      </c>
      <c r="J683" s="39">
        <v>95299</v>
      </c>
      <c r="K683" s="37" t="s">
        <v>2</v>
      </c>
      <c r="L683" s="37">
        <v>8</v>
      </c>
      <c r="M683" s="37" t="s">
        <v>0</v>
      </c>
      <c r="N683" s="37">
        <v>2013</v>
      </c>
      <c r="O683" s="40">
        <v>0.9</v>
      </c>
      <c r="P683" s="39">
        <v>8642</v>
      </c>
      <c r="Q683" s="37">
        <v>0.216</v>
      </c>
      <c r="R683" s="41"/>
      <c r="S683" s="17">
        <f>SUM($H$2:H683)</f>
        <v>28539950</v>
      </c>
    </row>
    <row r="684" spans="1:19" x14ac:dyDescent="0.2">
      <c r="A684" s="36" t="s">
        <v>7</v>
      </c>
      <c r="B684" s="37" t="s">
        <v>1136</v>
      </c>
      <c r="C684" s="37">
        <v>1</v>
      </c>
      <c r="D684" s="12" t="s">
        <v>1135</v>
      </c>
      <c r="E684" s="37" t="s">
        <v>1134</v>
      </c>
      <c r="F684" s="37" t="s">
        <v>3</v>
      </c>
      <c r="G684" s="37"/>
      <c r="H684" s="38">
        <v>40000</v>
      </c>
      <c r="I684" s="37">
        <v>1999</v>
      </c>
      <c r="J684" s="39">
        <v>20000</v>
      </c>
      <c r="K684" s="37" t="s">
        <v>2</v>
      </c>
      <c r="L684" s="37">
        <v>8</v>
      </c>
      <c r="M684" s="37" t="s">
        <v>0</v>
      </c>
      <c r="N684" s="37">
        <v>2013</v>
      </c>
      <c r="O684" s="40">
        <v>1</v>
      </c>
      <c r="P684" s="39">
        <v>4401</v>
      </c>
      <c r="Q684" s="37">
        <v>0.11</v>
      </c>
      <c r="R684" s="41"/>
      <c r="S684" s="17">
        <f>SUM($H$2:H684)</f>
        <v>28579950</v>
      </c>
    </row>
    <row r="685" spans="1:19" x14ac:dyDescent="0.2">
      <c r="A685" s="36" t="s">
        <v>7</v>
      </c>
      <c r="B685" s="37" t="s">
        <v>1133</v>
      </c>
      <c r="C685" s="37">
        <v>2</v>
      </c>
      <c r="D685" s="12" t="s">
        <v>1132</v>
      </c>
      <c r="E685" s="37" t="s">
        <v>1131</v>
      </c>
      <c r="F685" s="37" t="s">
        <v>3</v>
      </c>
      <c r="G685" s="37"/>
      <c r="H685" s="38">
        <v>40000</v>
      </c>
      <c r="I685" s="37">
        <v>1998</v>
      </c>
      <c r="J685" s="39">
        <v>20000</v>
      </c>
      <c r="K685" s="37" t="s">
        <v>2</v>
      </c>
      <c r="L685" s="37">
        <v>8</v>
      </c>
      <c r="M685" s="37" t="s">
        <v>0</v>
      </c>
      <c r="N685" s="37">
        <v>2010</v>
      </c>
      <c r="O685" s="40">
        <v>1</v>
      </c>
      <c r="P685" s="39">
        <v>3683</v>
      </c>
      <c r="Q685" s="37">
        <v>9.2100000000000001E-2</v>
      </c>
      <c r="R685" s="41"/>
      <c r="S685" s="17">
        <f>SUM($H$2:H685)</f>
        <v>28619950</v>
      </c>
    </row>
    <row r="686" spans="1:19" x14ac:dyDescent="0.2">
      <c r="A686" s="36" t="s">
        <v>7</v>
      </c>
      <c r="B686" s="37" t="s">
        <v>1130</v>
      </c>
      <c r="C686" s="37">
        <v>1</v>
      </c>
      <c r="D686" s="12" t="s">
        <v>1129</v>
      </c>
      <c r="E686" s="37" t="s">
        <v>1128</v>
      </c>
      <c r="F686" s="37" t="s">
        <v>3</v>
      </c>
      <c r="G686" s="37"/>
      <c r="H686" s="38">
        <v>40000</v>
      </c>
      <c r="I686" s="37">
        <v>2001</v>
      </c>
      <c r="J686" s="39">
        <v>20000</v>
      </c>
      <c r="K686" s="37" t="s">
        <v>2</v>
      </c>
      <c r="L686" s="37">
        <v>8</v>
      </c>
      <c r="M686" s="37" t="s">
        <v>0</v>
      </c>
      <c r="N686" s="37">
        <v>2010</v>
      </c>
      <c r="O686" s="40">
        <v>1</v>
      </c>
      <c r="P686" s="39">
        <v>4322</v>
      </c>
      <c r="Q686" s="37">
        <v>0.108</v>
      </c>
      <c r="R686" s="41"/>
      <c r="S686" s="17">
        <f>SUM($H$2:H686)</f>
        <v>28659950</v>
      </c>
    </row>
    <row r="687" spans="1:19" x14ac:dyDescent="0.2">
      <c r="A687" s="36" t="s">
        <v>7</v>
      </c>
      <c r="B687" s="37" t="s">
        <v>1127</v>
      </c>
      <c r="C687" s="37">
        <v>1</v>
      </c>
      <c r="D687" s="12" t="s">
        <v>1126</v>
      </c>
      <c r="E687" s="37" t="s">
        <v>1125</v>
      </c>
      <c r="F687" s="37" t="s">
        <v>3</v>
      </c>
      <c r="G687" s="37"/>
      <c r="H687" s="38">
        <v>50000</v>
      </c>
      <c r="I687" s="37">
        <v>2001</v>
      </c>
      <c r="J687" s="39">
        <v>20000</v>
      </c>
      <c r="K687" s="37" t="s">
        <v>59</v>
      </c>
      <c r="L687" s="37">
        <v>8</v>
      </c>
      <c r="M687" s="37" t="s">
        <v>0</v>
      </c>
      <c r="N687" s="37">
        <v>2013</v>
      </c>
      <c r="O687" s="40">
        <v>1</v>
      </c>
      <c r="P687" s="39">
        <v>4401</v>
      </c>
      <c r="Q687" s="37">
        <v>8.7999999999999995E-2</v>
      </c>
      <c r="R687" s="41"/>
      <c r="S687" s="17">
        <f>SUM($H$2:H687)</f>
        <v>28709950</v>
      </c>
    </row>
    <row r="688" spans="1:19" x14ac:dyDescent="0.2">
      <c r="A688" s="36" t="s">
        <v>7</v>
      </c>
      <c r="B688" s="37" t="s">
        <v>1124</v>
      </c>
      <c r="C688" s="37">
        <v>1</v>
      </c>
      <c r="D688" s="12" t="s">
        <v>1123</v>
      </c>
      <c r="E688" s="37" t="s">
        <v>1122</v>
      </c>
      <c r="F688" s="37" t="s">
        <v>3</v>
      </c>
      <c r="G688" s="37"/>
      <c r="H688" s="38">
        <v>40000</v>
      </c>
      <c r="I688" s="37">
        <v>2000</v>
      </c>
      <c r="J688" s="39">
        <v>20000</v>
      </c>
      <c r="K688" s="37" t="s">
        <v>2</v>
      </c>
      <c r="L688" s="37">
        <v>8</v>
      </c>
      <c r="M688" s="37" t="s">
        <v>0</v>
      </c>
      <c r="N688" s="37">
        <v>2010</v>
      </c>
      <c r="O688" s="40">
        <v>1</v>
      </c>
      <c r="P688" s="39">
        <v>4322</v>
      </c>
      <c r="Q688" s="37">
        <v>0.108</v>
      </c>
      <c r="R688" s="41"/>
      <c r="S688" s="17">
        <f>SUM($H$2:H688)</f>
        <v>28749950</v>
      </c>
    </row>
    <row r="689" spans="1:19" x14ac:dyDescent="0.2">
      <c r="A689" s="36" t="s">
        <v>7</v>
      </c>
      <c r="B689" s="37" t="s">
        <v>1121</v>
      </c>
      <c r="C689" s="37">
        <v>2</v>
      </c>
      <c r="D689" s="12" t="s">
        <v>1120</v>
      </c>
      <c r="E689" s="37" t="s">
        <v>1119</v>
      </c>
      <c r="F689" s="37" t="s">
        <v>3</v>
      </c>
      <c r="G689" s="37"/>
      <c r="H689" s="38">
        <v>50000</v>
      </c>
      <c r="I689" s="37">
        <v>1998</v>
      </c>
      <c r="J689" s="39">
        <v>18000</v>
      </c>
      <c r="K689" s="37" t="s">
        <v>2</v>
      </c>
      <c r="L689" s="37">
        <v>8</v>
      </c>
      <c r="M689" s="37" t="s">
        <v>0</v>
      </c>
      <c r="N689" s="37">
        <v>2013</v>
      </c>
      <c r="O689" s="40">
        <v>0.9</v>
      </c>
      <c r="P689" s="39">
        <v>3390</v>
      </c>
      <c r="Q689" s="37">
        <v>6.7799999999999999E-2</v>
      </c>
      <c r="R689" s="41"/>
      <c r="S689" s="17">
        <f>SUM($H$2:H689)</f>
        <v>28799950</v>
      </c>
    </row>
    <row r="690" spans="1:19" x14ac:dyDescent="0.2">
      <c r="A690" s="36" t="s">
        <v>7</v>
      </c>
      <c r="B690" s="37" t="s">
        <v>1118</v>
      </c>
      <c r="C690" s="37">
        <v>1</v>
      </c>
      <c r="D690" s="12" t="s">
        <v>1117</v>
      </c>
      <c r="E690" s="37" t="s">
        <v>1116</v>
      </c>
      <c r="F690" s="37" t="s">
        <v>3</v>
      </c>
      <c r="G690" s="37"/>
      <c r="H690" s="38">
        <v>50000</v>
      </c>
      <c r="I690" s="37">
        <v>1998</v>
      </c>
      <c r="J690" s="39">
        <v>20000</v>
      </c>
      <c r="K690" s="37" t="s">
        <v>2</v>
      </c>
      <c r="L690" s="37">
        <v>8</v>
      </c>
      <c r="M690" s="37" t="s">
        <v>0</v>
      </c>
      <c r="N690" s="37">
        <v>2013</v>
      </c>
      <c r="O690" s="40">
        <v>1</v>
      </c>
      <c r="P690" s="39">
        <v>3477</v>
      </c>
      <c r="Q690" s="37">
        <v>6.9500000000000006E-2</v>
      </c>
      <c r="R690" s="41"/>
      <c r="S690" s="17">
        <f>SUM($H$2:H690)</f>
        <v>28849950</v>
      </c>
    </row>
    <row r="691" spans="1:19" x14ac:dyDescent="0.2">
      <c r="A691" s="36" t="s">
        <v>7</v>
      </c>
      <c r="B691" s="37" t="s">
        <v>1115</v>
      </c>
      <c r="C691" s="37">
        <v>1</v>
      </c>
      <c r="D691" s="12" t="s">
        <v>1114</v>
      </c>
      <c r="E691" s="37" t="s">
        <v>1113</v>
      </c>
      <c r="F691" s="37" t="s">
        <v>3</v>
      </c>
      <c r="G691" s="37"/>
      <c r="H691" s="38">
        <v>50000</v>
      </c>
      <c r="I691" s="37">
        <v>1998</v>
      </c>
      <c r="J691" s="39">
        <v>21000</v>
      </c>
      <c r="K691" s="37" t="s">
        <v>2</v>
      </c>
      <c r="L691" s="37">
        <v>8</v>
      </c>
      <c r="M691" s="37" t="s">
        <v>0</v>
      </c>
      <c r="N691" s="37">
        <v>2013</v>
      </c>
      <c r="O691" s="40">
        <v>0.9</v>
      </c>
      <c r="P691" s="39">
        <v>3650</v>
      </c>
      <c r="Q691" s="37">
        <v>7.2999999999999995E-2</v>
      </c>
      <c r="R691" s="41"/>
      <c r="S691" s="17">
        <f>SUM($H$2:H691)</f>
        <v>28899950</v>
      </c>
    </row>
    <row r="692" spans="1:19" x14ac:dyDescent="0.2">
      <c r="A692" s="36" t="s">
        <v>7</v>
      </c>
      <c r="B692" s="37" t="s">
        <v>1112</v>
      </c>
      <c r="C692" s="37">
        <v>1</v>
      </c>
      <c r="D692" s="12" t="s">
        <v>1111</v>
      </c>
      <c r="E692" s="37" t="s">
        <v>1110</v>
      </c>
      <c r="F692" s="37" t="s">
        <v>3</v>
      </c>
      <c r="G692" s="37"/>
      <c r="H692" s="38">
        <v>40000</v>
      </c>
      <c r="I692" s="37">
        <v>1976</v>
      </c>
      <c r="J692" s="39">
        <v>20000</v>
      </c>
      <c r="K692" s="37" t="s">
        <v>2</v>
      </c>
      <c r="L692" s="37">
        <v>8</v>
      </c>
      <c r="M692" s="37" t="s">
        <v>0</v>
      </c>
      <c r="N692" s="37">
        <v>2010</v>
      </c>
      <c r="O692" s="40">
        <v>1</v>
      </c>
      <c r="P692" s="39">
        <v>3147</v>
      </c>
      <c r="Q692" s="37">
        <v>7.8700000000000006E-2</v>
      </c>
      <c r="R692" s="41"/>
      <c r="S692" s="17">
        <f>SUM($H$2:H692)</f>
        <v>28939950</v>
      </c>
    </row>
    <row r="693" spans="1:19" x14ac:dyDescent="0.2">
      <c r="A693" s="36" t="s">
        <v>7</v>
      </c>
      <c r="B693" s="37" t="s">
        <v>1109</v>
      </c>
      <c r="C693" s="37">
        <v>9</v>
      </c>
      <c r="D693" s="12" t="s">
        <v>1108</v>
      </c>
      <c r="E693" s="37" t="s">
        <v>1107</v>
      </c>
      <c r="F693" s="37" t="s">
        <v>3</v>
      </c>
      <c r="G693" s="37"/>
      <c r="H693" s="38">
        <v>40000</v>
      </c>
      <c r="I693" s="37">
        <v>1997</v>
      </c>
      <c r="J693" s="39">
        <v>34697</v>
      </c>
      <c r="K693" s="37" t="s">
        <v>2</v>
      </c>
      <c r="L693" s="37">
        <v>8</v>
      </c>
      <c r="M693" s="37" t="s">
        <v>0</v>
      </c>
      <c r="N693" s="37">
        <v>2010</v>
      </c>
      <c r="O693" s="40">
        <v>1</v>
      </c>
      <c r="P693" s="39">
        <v>7340</v>
      </c>
      <c r="Q693" s="37">
        <v>0.1835</v>
      </c>
      <c r="R693" s="41"/>
      <c r="S693" s="17">
        <f>SUM($H$2:H693)</f>
        <v>28979950</v>
      </c>
    </row>
    <row r="694" spans="1:19" x14ac:dyDescent="0.2">
      <c r="A694" s="36" t="s">
        <v>7</v>
      </c>
      <c r="B694" s="37" t="s">
        <v>1106</v>
      </c>
      <c r="C694" s="37">
        <v>1</v>
      </c>
      <c r="D694" s="12" t="s">
        <v>1105</v>
      </c>
      <c r="E694" s="37" t="s">
        <v>1104</v>
      </c>
      <c r="F694" s="37" t="s">
        <v>3</v>
      </c>
      <c r="G694" s="37"/>
      <c r="H694" s="38">
        <v>40000</v>
      </c>
      <c r="I694" s="37">
        <v>2001</v>
      </c>
      <c r="J694" s="39">
        <v>20280</v>
      </c>
      <c r="K694" s="37" t="s">
        <v>2</v>
      </c>
      <c r="L694" s="37">
        <v>8</v>
      </c>
      <c r="M694" s="37" t="s">
        <v>0</v>
      </c>
      <c r="N694" s="37">
        <v>2010</v>
      </c>
      <c r="O694" s="40">
        <v>0.9</v>
      </c>
      <c r="P694" s="39">
        <v>4382</v>
      </c>
      <c r="Q694" s="37">
        <v>0.1096</v>
      </c>
      <c r="R694" s="41"/>
      <c r="S694" s="17">
        <f>SUM($H$2:H694)</f>
        <v>29019950</v>
      </c>
    </row>
    <row r="695" spans="1:19" x14ac:dyDescent="0.2">
      <c r="A695" s="36" t="s">
        <v>7</v>
      </c>
      <c r="B695" s="37" t="s">
        <v>1103</v>
      </c>
      <c r="C695" s="37">
        <v>1</v>
      </c>
      <c r="D695" s="12" t="s">
        <v>1102</v>
      </c>
      <c r="E695" s="37" t="s">
        <v>1101</v>
      </c>
      <c r="F695" s="37" t="s">
        <v>3</v>
      </c>
      <c r="G695" s="37"/>
      <c r="H695" s="38">
        <v>35000</v>
      </c>
      <c r="I695" s="37">
        <v>1997</v>
      </c>
      <c r="J695" s="39">
        <v>20000</v>
      </c>
      <c r="K695" s="37" t="s">
        <v>2</v>
      </c>
      <c r="L695" s="37">
        <v>7</v>
      </c>
      <c r="M695" s="37" t="s">
        <v>0</v>
      </c>
      <c r="N695" s="37">
        <v>2013</v>
      </c>
      <c r="O695" s="40">
        <v>1</v>
      </c>
      <c r="P695" s="39">
        <v>2338</v>
      </c>
      <c r="Q695" s="37">
        <v>6.6799999999999998E-2</v>
      </c>
      <c r="R695" s="41"/>
      <c r="S695" s="17">
        <f>SUM($H$2:H695)</f>
        <v>29054950</v>
      </c>
    </row>
    <row r="696" spans="1:19" x14ac:dyDescent="0.2">
      <c r="A696" s="36" t="s">
        <v>7</v>
      </c>
      <c r="B696" s="37" t="s">
        <v>1100</v>
      </c>
      <c r="C696" s="37">
        <v>1</v>
      </c>
      <c r="D696" s="12" t="s">
        <v>1099</v>
      </c>
      <c r="E696" s="37" t="s">
        <v>1098</v>
      </c>
      <c r="F696" s="37" t="s">
        <v>3</v>
      </c>
      <c r="G696" s="37"/>
      <c r="H696" s="38">
        <v>40000</v>
      </c>
      <c r="I696" s="37">
        <v>1991</v>
      </c>
      <c r="J696" s="39">
        <v>20000</v>
      </c>
      <c r="K696" s="37" t="s">
        <v>2</v>
      </c>
      <c r="L696" s="37">
        <v>8</v>
      </c>
      <c r="M696" s="37" t="s">
        <v>0</v>
      </c>
      <c r="N696" s="37">
        <v>2010</v>
      </c>
      <c r="O696" s="40">
        <v>1</v>
      </c>
      <c r="P696" s="39">
        <v>3747</v>
      </c>
      <c r="Q696" s="37">
        <v>9.3700000000000006E-2</v>
      </c>
      <c r="R696" s="41"/>
      <c r="S696" s="17">
        <f>SUM($H$2:H696)</f>
        <v>29094950</v>
      </c>
    </row>
    <row r="697" spans="1:19" x14ac:dyDescent="0.2">
      <c r="A697" s="36" t="s">
        <v>7</v>
      </c>
      <c r="B697" s="37" t="s">
        <v>1097</v>
      </c>
      <c r="C697" s="37">
        <v>5</v>
      </c>
      <c r="D697" s="12" t="s">
        <v>1096</v>
      </c>
      <c r="E697" s="37" t="s">
        <v>1095</v>
      </c>
      <c r="F697" s="37" t="s">
        <v>3</v>
      </c>
      <c r="G697" s="37"/>
      <c r="H697" s="38">
        <v>35000</v>
      </c>
      <c r="I697" s="37">
        <v>1989</v>
      </c>
      <c r="J697" s="39">
        <v>31919</v>
      </c>
      <c r="K697" s="37" t="s">
        <v>2</v>
      </c>
      <c r="L697" s="37">
        <v>7</v>
      </c>
      <c r="M697" s="37" t="s">
        <v>0</v>
      </c>
      <c r="N697" s="37">
        <v>2010</v>
      </c>
      <c r="O697" s="40">
        <v>1</v>
      </c>
      <c r="P697" s="39">
        <v>3508</v>
      </c>
      <c r="Q697" s="37">
        <v>0.1002</v>
      </c>
      <c r="R697" s="41"/>
      <c r="S697" s="17">
        <f>SUM($H$2:H697)</f>
        <v>29129950</v>
      </c>
    </row>
    <row r="698" spans="1:19" x14ac:dyDescent="0.2">
      <c r="A698" s="36" t="s">
        <v>7</v>
      </c>
      <c r="B698" s="37" t="s">
        <v>1082</v>
      </c>
      <c r="C698" s="37">
        <v>31</v>
      </c>
      <c r="D698" s="12" t="s">
        <v>1092</v>
      </c>
      <c r="E698" s="37" t="s">
        <v>1091</v>
      </c>
      <c r="F698" s="37" t="s">
        <v>3</v>
      </c>
      <c r="G698" s="37"/>
      <c r="H698" s="38">
        <v>40000</v>
      </c>
      <c r="I698" s="37">
        <v>1997</v>
      </c>
      <c r="J698" s="39">
        <v>27000</v>
      </c>
      <c r="K698" s="37" t="s">
        <v>2</v>
      </c>
      <c r="L698" s="37">
        <v>8</v>
      </c>
      <c r="M698" s="37" t="s">
        <v>0</v>
      </c>
      <c r="N698" s="37">
        <v>2010</v>
      </c>
      <c r="O698" s="40">
        <v>0.9</v>
      </c>
      <c r="P698" s="39">
        <v>5712</v>
      </c>
      <c r="Q698" s="37">
        <v>0.14280000000000001</v>
      </c>
      <c r="R698" s="41"/>
      <c r="S698" s="17">
        <f>SUM($H$2:H698)</f>
        <v>29169950</v>
      </c>
    </row>
    <row r="699" spans="1:19" x14ac:dyDescent="0.2">
      <c r="A699" s="36" t="s">
        <v>7</v>
      </c>
      <c r="B699" s="37" t="s">
        <v>1082</v>
      </c>
      <c r="C699" s="37">
        <v>31</v>
      </c>
      <c r="D699" s="12" t="s">
        <v>1081</v>
      </c>
      <c r="E699" s="37" t="s">
        <v>1080</v>
      </c>
      <c r="F699" s="37" t="s">
        <v>3</v>
      </c>
      <c r="G699" s="37"/>
      <c r="H699" s="38">
        <v>40000</v>
      </c>
      <c r="I699" s="37">
        <v>1997</v>
      </c>
      <c r="J699" s="39">
        <v>24000</v>
      </c>
      <c r="K699" s="37" t="s">
        <v>2</v>
      </c>
      <c r="L699" s="37">
        <v>8</v>
      </c>
      <c r="M699" s="37" t="s">
        <v>0</v>
      </c>
      <c r="N699" s="37">
        <v>2010</v>
      </c>
      <c r="O699" s="40">
        <v>0.9</v>
      </c>
      <c r="P699" s="39">
        <v>5077</v>
      </c>
      <c r="Q699" s="37">
        <v>0.12690000000000001</v>
      </c>
      <c r="R699" s="41"/>
      <c r="S699" s="17">
        <f>SUM($H$2:H699)</f>
        <v>29209950</v>
      </c>
    </row>
    <row r="700" spans="1:19" x14ac:dyDescent="0.2">
      <c r="A700" s="36" t="s">
        <v>7</v>
      </c>
      <c r="B700" s="37" t="s">
        <v>1082</v>
      </c>
      <c r="C700" s="37">
        <v>31</v>
      </c>
      <c r="D700" s="12" t="s">
        <v>1090</v>
      </c>
      <c r="E700" s="37" t="s">
        <v>1089</v>
      </c>
      <c r="F700" s="37" t="s">
        <v>3</v>
      </c>
      <c r="G700" s="37"/>
      <c r="H700" s="38">
        <v>40000</v>
      </c>
      <c r="I700" s="37">
        <v>1999</v>
      </c>
      <c r="J700" s="39">
        <v>27000</v>
      </c>
      <c r="K700" s="37" t="s">
        <v>59</v>
      </c>
      <c r="L700" s="37">
        <v>8</v>
      </c>
      <c r="M700" s="37" t="s">
        <v>0</v>
      </c>
      <c r="N700" s="37">
        <v>2010</v>
      </c>
      <c r="O700" s="40">
        <v>0.9</v>
      </c>
      <c r="P700" s="39">
        <v>6880</v>
      </c>
      <c r="Q700" s="37">
        <v>0.17199999999999999</v>
      </c>
      <c r="R700" s="41"/>
      <c r="S700" s="17">
        <f>SUM($H$2:H700)</f>
        <v>29249950</v>
      </c>
    </row>
    <row r="701" spans="1:19" x14ac:dyDescent="0.2">
      <c r="A701" s="36" t="s">
        <v>7</v>
      </c>
      <c r="B701" s="37" t="s">
        <v>1082</v>
      </c>
      <c r="C701" s="37">
        <v>31</v>
      </c>
      <c r="D701" s="12" t="s">
        <v>1088</v>
      </c>
      <c r="E701" s="37" t="s">
        <v>1087</v>
      </c>
      <c r="F701" s="37" t="s">
        <v>3</v>
      </c>
      <c r="G701" s="37"/>
      <c r="H701" s="38">
        <v>40000</v>
      </c>
      <c r="I701" s="37">
        <v>1999</v>
      </c>
      <c r="J701" s="39">
        <v>27000</v>
      </c>
      <c r="K701" s="37" t="s">
        <v>2</v>
      </c>
      <c r="L701" s="37">
        <v>8</v>
      </c>
      <c r="M701" s="37" t="s">
        <v>0</v>
      </c>
      <c r="N701" s="37">
        <v>2010</v>
      </c>
      <c r="O701" s="40">
        <v>0.9</v>
      </c>
      <c r="P701" s="39">
        <v>6880</v>
      </c>
      <c r="Q701" s="37">
        <v>0.17199999999999999</v>
      </c>
      <c r="R701" s="41"/>
      <c r="S701" s="17">
        <f>SUM($H$2:H701)</f>
        <v>29289950</v>
      </c>
    </row>
    <row r="702" spans="1:19" x14ac:dyDescent="0.2">
      <c r="A702" s="36" t="s">
        <v>7</v>
      </c>
      <c r="B702" s="37" t="s">
        <v>1082</v>
      </c>
      <c r="C702" s="37">
        <v>31</v>
      </c>
      <c r="D702" s="12" t="s">
        <v>1086</v>
      </c>
      <c r="E702" s="37" t="s">
        <v>1085</v>
      </c>
      <c r="F702" s="37" t="s">
        <v>3</v>
      </c>
      <c r="G702" s="37"/>
      <c r="H702" s="38">
        <v>40000</v>
      </c>
      <c r="I702" s="37">
        <v>1999</v>
      </c>
      <c r="J702" s="39">
        <v>27000</v>
      </c>
      <c r="K702" s="37" t="s">
        <v>2</v>
      </c>
      <c r="L702" s="37">
        <v>8</v>
      </c>
      <c r="M702" s="37" t="s">
        <v>0</v>
      </c>
      <c r="N702" s="37">
        <v>2010</v>
      </c>
      <c r="O702" s="40">
        <v>0.9</v>
      </c>
      <c r="P702" s="39">
        <v>6880</v>
      </c>
      <c r="Q702" s="37">
        <v>0.17199999999999999</v>
      </c>
      <c r="R702" s="41"/>
      <c r="S702" s="17">
        <f>SUM($H$2:H702)</f>
        <v>29329950</v>
      </c>
    </row>
    <row r="703" spans="1:19" x14ac:dyDescent="0.2">
      <c r="A703" s="36" t="s">
        <v>7</v>
      </c>
      <c r="B703" s="37" t="s">
        <v>1082</v>
      </c>
      <c r="C703" s="37">
        <v>31</v>
      </c>
      <c r="D703" s="12" t="s">
        <v>1084</v>
      </c>
      <c r="E703" s="37" t="s">
        <v>1083</v>
      </c>
      <c r="F703" s="37" t="s">
        <v>3</v>
      </c>
      <c r="G703" s="37"/>
      <c r="H703" s="38">
        <v>40000</v>
      </c>
      <c r="I703" s="37">
        <v>1999</v>
      </c>
      <c r="J703" s="39">
        <v>27000</v>
      </c>
      <c r="K703" s="37" t="s">
        <v>2</v>
      </c>
      <c r="L703" s="37">
        <v>8</v>
      </c>
      <c r="M703" s="37" t="s">
        <v>0</v>
      </c>
      <c r="N703" s="37">
        <v>2010</v>
      </c>
      <c r="O703" s="40">
        <v>0.9</v>
      </c>
      <c r="P703" s="39">
        <v>6880</v>
      </c>
      <c r="Q703" s="37">
        <v>0.17199999999999999</v>
      </c>
      <c r="R703" s="41"/>
      <c r="S703" s="17">
        <f>SUM($H$2:H703)</f>
        <v>29369950</v>
      </c>
    </row>
    <row r="704" spans="1:19" x14ac:dyDescent="0.2">
      <c r="A704" s="36" t="s">
        <v>7</v>
      </c>
      <c r="B704" s="37" t="s">
        <v>1082</v>
      </c>
      <c r="C704" s="37">
        <v>31</v>
      </c>
      <c r="D704" s="12" t="s">
        <v>1094</v>
      </c>
      <c r="E704" s="37" t="s">
        <v>1093</v>
      </c>
      <c r="F704" s="37" t="s">
        <v>3</v>
      </c>
      <c r="G704" s="37"/>
      <c r="H704" s="38">
        <v>40000</v>
      </c>
      <c r="I704" s="37">
        <v>1990</v>
      </c>
      <c r="J704" s="39">
        <v>27000</v>
      </c>
      <c r="K704" s="37" t="s">
        <v>2</v>
      </c>
      <c r="L704" s="37">
        <v>8</v>
      </c>
      <c r="M704" s="37" t="s">
        <v>0</v>
      </c>
      <c r="N704" s="37">
        <v>2010</v>
      </c>
      <c r="O704" s="40">
        <v>0.9</v>
      </c>
      <c r="P704" s="39">
        <v>6675</v>
      </c>
      <c r="Q704" s="37">
        <v>0.16689999999999999</v>
      </c>
      <c r="R704" s="41"/>
      <c r="S704" s="17">
        <f>SUM($H$2:H704)</f>
        <v>29409950</v>
      </c>
    </row>
    <row r="705" spans="1:19" x14ac:dyDescent="0.2">
      <c r="A705" s="36" t="s">
        <v>7</v>
      </c>
      <c r="B705" s="37" t="s">
        <v>1079</v>
      </c>
      <c r="C705" s="37">
        <v>7</v>
      </c>
      <c r="D705" s="12" t="s">
        <v>1078</v>
      </c>
      <c r="E705" s="37" t="s">
        <v>1077</v>
      </c>
      <c r="F705" s="37" t="s">
        <v>3</v>
      </c>
      <c r="G705" s="37"/>
      <c r="H705" s="38">
        <v>39900</v>
      </c>
      <c r="I705" s="37">
        <v>1998</v>
      </c>
      <c r="J705" s="39">
        <v>84205</v>
      </c>
      <c r="K705" s="37" t="s">
        <v>2</v>
      </c>
      <c r="L705" s="37">
        <v>8</v>
      </c>
      <c r="M705" s="37" t="s">
        <v>0</v>
      </c>
      <c r="N705" s="37">
        <v>2013</v>
      </c>
      <c r="O705" s="40">
        <v>0.9</v>
      </c>
      <c r="P705" s="39">
        <v>18285</v>
      </c>
      <c r="Q705" s="37">
        <v>0.45829999999999999</v>
      </c>
      <c r="R705" s="41"/>
      <c r="S705" s="17">
        <f>SUM($H$2:H705)</f>
        <v>29449850</v>
      </c>
    </row>
    <row r="706" spans="1:19" x14ac:dyDescent="0.2">
      <c r="A706" s="36" t="s">
        <v>7</v>
      </c>
      <c r="B706" s="37" t="s">
        <v>1076</v>
      </c>
      <c r="C706" s="37">
        <v>2</v>
      </c>
      <c r="D706" s="12" t="s">
        <v>1075</v>
      </c>
      <c r="E706" s="37" t="s">
        <v>1074</v>
      </c>
      <c r="F706" s="37" t="s">
        <v>3</v>
      </c>
      <c r="G706" s="37"/>
      <c r="H706" s="38">
        <v>40000</v>
      </c>
      <c r="I706" s="37">
        <v>2002</v>
      </c>
      <c r="J706" s="39">
        <v>20000</v>
      </c>
      <c r="K706" s="37" t="s">
        <v>2</v>
      </c>
      <c r="L706" s="37">
        <v>8</v>
      </c>
      <c r="M706" s="37" t="s">
        <v>0</v>
      </c>
      <c r="N706" s="37">
        <v>2010</v>
      </c>
      <c r="O706" s="40">
        <v>1</v>
      </c>
      <c r="P706" s="39">
        <v>4583</v>
      </c>
      <c r="Q706" s="37">
        <v>0.11459999999999999</v>
      </c>
      <c r="R706" s="41"/>
      <c r="S706" s="17">
        <f>SUM($H$2:H706)</f>
        <v>29489850</v>
      </c>
    </row>
    <row r="707" spans="1:19" x14ac:dyDescent="0.2">
      <c r="A707" s="36" t="s">
        <v>7</v>
      </c>
      <c r="B707" s="37" t="s">
        <v>1073</v>
      </c>
      <c r="C707" s="37">
        <v>1</v>
      </c>
      <c r="D707" s="12" t="s">
        <v>1072</v>
      </c>
      <c r="E707" s="37" t="s">
        <v>1071</v>
      </c>
      <c r="F707" s="37" t="s">
        <v>3</v>
      </c>
      <c r="G707" s="37"/>
      <c r="H707" s="38">
        <v>40000</v>
      </c>
      <c r="I707" s="37">
        <v>2005</v>
      </c>
      <c r="J707" s="39">
        <v>65721</v>
      </c>
      <c r="K707" s="37" t="s">
        <v>2</v>
      </c>
      <c r="L707" s="37">
        <v>8</v>
      </c>
      <c r="M707" s="37" t="s">
        <v>0</v>
      </c>
      <c r="N707" s="37">
        <v>2010</v>
      </c>
      <c r="O707" s="40">
        <v>0.9</v>
      </c>
      <c r="P707" s="39">
        <v>6411</v>
      </c>
      <c r="Q707" s="37">
        <v>0.1603</v>
      </c>
      <c r="R707" s="41"/>
      <c r="S707" s="17">
        <f>SUM($H$2:H707)</f>
        <v>29529850</v>
      </c>
    </row>
    <row r="708" spans="1:19" x14ac:dyDescent="0.2">
      <c r="A708" s="36" t="s">
        <v>7</v>
      </c>
      <c r="B708" s="37" t="s">
        <v>1070</v>
      </c>
      <c r="C708" s="37">
        <v>1</v>
      </c>
      <c r="D708" s="12" t="s">
        <v>1069</v>
      </c>
      <c r="E708" s="37" t="s">
        <v>1068</v>
      </c>
      <c r="F708" s="37" t="s">
        <v>3</v>
      </c>
      <c r="G708" s="37"/>
      <c r="H708" s="38">
        <v>50000</v>
      </c>
      <c r="I708" s="37">
        <v>2005</v>
      </c>
      <c r="J708" s="39">
        <v>20250</v>
      </c>
      <c r="K708" s="37" t="s">
        <v>2</v>
      </c>
      <c r="L708" s="37">
        <v>8</v>
      </c>
      <c r="M708" s="37" t="s">
        <v>0</v>
      </c>
      <c r="N708" s="37">
        <v>2013</v>
      </c>
      <c r="O708" s="40">
        <v>0.9</v>
      </c>
      <c r="P708" s="39">
        <v>2055</v>
      </c>
      <c r="Q708" s="37">
        <v>4.1099999999999998E-2</v>
      </c>
      <c r="R708" s="41"/>
      <c r="S708" s="17">
        <f>SUM($H$2:H708)</f>
        <v>29579850</v>
      </c>
    </row>
    <row r="709" spans="1:19" x14ac:dyDescent="0.2">
      <c r="A709" s="36" t="s">
        <v>7</v>
      </c>
      <c r="B709" s="37" t="s">
        <v>1067</v>
      </c>
      <c r="C709" s="37">
        <v>2</v>
      </c>
      <c r="D709" s="12" t="s">
        <v>1066</v>
      </c>
      <c r="E709" s="37" t="s">
        <v>1065</v>
      </c>
      <c r="F709" s="37" t="s">
        <v>3</v>
      </c>
      <c r="G709" s="37"/>
      <c r="H709" s="38">
        <v>40000</v>
      </c>
      <c r="I709" s="37">
        <v>1999</v>
      </c>
      <c r="J709" s="39">
        <v>42835</v>
      </c>
      <c r="K709" s="37" t="s">
        <v>59</v>
      </c>
      <c r="L709" s="37">
        <v>8</v>
      </c>
      <c r="M709" s="37" t="s">
        <v>0</v>
      </c>
      <c r="N709" s="37">
        <v>2010</v>
      </c>
      <c r="O709" s="40">
        <v>0.9</v>
      </c>
      <c r="P709" s="39">
        <v>9815</v>
      </c>
      <c r="Q709" s="37">
        <v>0.24540000000000001</v>
      </c>
      <c r="R709" s="41"/>
      <c r="S709" s="17">
        <f>SUM($H$2:H709)</f>
        <v>29619850</v>
      </c>
    </row>
    <row r="710" spans="1:19" x14ac:dyDescent="0.2">
      <c r="A710" s="36" t="s">
        <v>7</v>
      </c>
      <c r="B710" s="37" t="s">
        <v>1064</v>
      </c>
      <c r="C710" s="37">
        <v>1</v>
      </c>
      <c r="D710" s="12" t="s">
        <v>1063</v>
      </c>
      <c r="E710" s="37" t="s">
        <v>1062</v>
      </c>
      <c r="F710" s="37" t="s">
        <v>3</v>
      </c>
      <c r="G710" s="37"/>
      <c r="H710" s="38">
        <v>40000</v>
      </c>
      <c r="I710" s="37">
        <v>1997</v>
      </c>
      <c r="J710" s="39">
        <v>20000</v>
      </c>
      <c r="K710" s="37" t="s">
        <v>2</v>
      </c>
      <c r="L710" s="37">
        <v>8</v>
      </c>
      <c r="M710" s="37" t="s">
        <v>0</v>
      </c>
      <c r="N710" s="37">
        <v>2010</v>
      </c>
      <c r="O710" s="40">
        <v>1</v>
      </c>
      <c r="P710" s="39">
        <v>3361</v>
      </c>
      <c r="Q710" s="37">
        <v>8.4000000000000005E-2</v>
      </c>
      <c r="R710" s="41"/>
      <c r="S710" s="17">
        <f>SUM($H$2:H710)</f>
        <v>29659850</v>
      </c>
    </row>
    <row r="711" spans="1:19" x14ac:dyDescent="0.2">
      <c r="A711" s="36" t="s">
        <v>7</v>
      </c>
      <c r="B711" s="37" t="s">
        <v>1061</v>
      </c>
      <c r="C711" s="37">
        <v>1</v>
      </c>
      <c r="D711" s="12" t="s">
        <v>1060</v>
      </c>
      <c r="E711" s="37" t="s">
        <v>1059</v>
      </c>
      <c r="F711" s="37" t="s">
        <v>3</v>
      </c>
      <c r="G711" s="37"/>
      <c r="H711" s="38">
        <v>50000</v>
      </c>
      <c r="I711" s="37">
        <v>1999</v>
      </c>
      <c r="J711" s="39">
        <v>20250</v>
      </c>
      <c r="K711" s="37" t="s">
        <v>2</v>
      </c>
      <c r="L711" s="37">
        <v>8</v>
      </c>
      <c r="M711" s="37" t="s">
        <v>0</v>
      </c>
      <c r="N711" s="37">
        <v>2013</v>
      </c>
      <c r="O711" s="40">
        <v>0.9</v>
      </c>
      <c r="P711" s="39">
        <v>4456</v>
      </c>
      <c r="Q711" s="37">
        <v>8.9099999999999999E-2</v>
      </c>
      <c r="R711" s="41"/>
      <c r="S711" s="17">
        <f>SUM($H$2:H711)</f>
        <v>29709850</v>
      </c>
    </row>
    <row r="712" spans="1:19" x14ac:dyDescent="0.2">
      <c r="A712" s="36" t="s">
        <v>7</v>
      </c>
      <c r="B712" s="37" t="s">
        <v>1058</v>
      </c>
      <c r="C712" s="37">
        <v>1</v>
      </c>
      <c r="D712" s="12" t="s">
        <v>1057</v>
      </c>
      <c r="E712" s="37" t="s">
        <v>1056</v>
      </c>
      <c r="F712" s="37" t="s">
        <v>3</v>
      </c>
      <c r="G712" s="37"/>
      <c r="H712" s="38">
        <v>35000</v>
      </c>
      <c r="I712" s="37">
        <v>1999</v>
      </c>
      <c r="J712" s="39">
        <v>92421</v>
      </c>
      <c r="K712" s="37" t="s">
        <v>2</v>
      </c>
      <c r="L712" s="37">
        <v>7</v>
      </c>
      <c r="M712" s="37" t="s">
        <v>0</v>
      </c>
      <c r="N712" s="37">
        <v>2010</v>
      </c>
      <c r="O712" s="40">
        <v>1</v>
      </c>
      <c r="P712" s="39">
        <v>12047</v>
      </c>
      <c r="Q712" s="37">
        <v>0.34420000000000001</v>
      </c>
      <c r="R712" s="41"/>
      <c r="S712" s="17">
        <f>SUM($H$2:H712)</f>
        <v>29744850</v>
      </c>
    </row>
    <row r="713" spans="1:19" x14ac:dyDescent="0.2">
      <c r="A713" s="36" t="s">
        <v>7</v>
      </c>
      <c r="B713" s="37" t="s">
        <v>1055</v>
      </c>
      <c r="C713" s="37">
        <v>1</v>
      </c>
      <c r="D713" s="12" t="s">
        <v>1054</v>
      </c>
      <c r="E713" s="37" t="s">
        <v>1053</v>
      </c>
      <c r="F713" s="37" t="s">
        <v>3</v>
      </c>
      <c r="G713" s="37"/>
      <c r="H713" s="38">
        <v>50000</v>
      </c>
      <c r="I713" s="37">
        <v>2003</v>
      </c>
      <c r="J713" s="39">
        <v>70629</v>
      </c>
      <c r="K713" s="37" t="s">
        <v>2</v>
      </c>
      <c r="L713" s="37">
        <v>8</v>
      </c>
      <c r="M713" s="37" t="s">
        <v>0</v>
      </c>
      <c r="N713" s="37">
        <v>2013</v>
      </c>
      <c r="O713" s="40">
        <v>0.9</v>
      </c>
      <c r="P713" s="39">
        <v>5742</v>
      </c>
      <c r="Q713" s="37">
        <v>0.1148</v>
      </c>
      <c r="R713" s="41"/>
      <c r="S713" s="17">
        <f>SUM($H$2:H713)</f>
        <v>29794850</v>
      </c>
    </row>
    <row r="714" spans="1:19" x14ac:dyDescent="0.2">
      <c r="A714" s="36" t="s">
        <v>7</v>
      </c>
      <c r="B714" s="37" t="s">
        <v>1052</v>
      </c>
      <c r="C714" s="37">
        <v>2</v>
      </c>
      <c r="D714" s="12" t="s">
        <v>1051</v>
      </c>
      <c r="E714" s="37" t="s">
        <v>1050</v>
      </c>
      <c r="F714" s="37" t="s">
        <v>3</v>
      </c>
      <c r="G714" s="37"/>
      <c r="H714" s="38">
        <v>40000</v>
      </c>
      <c r="I714" s="37">
        <v>1994</v>
      </c>
      <c r="J714" s="39">
        <v>20000</v>
      </c>
      <c r="K714" s="37" t="s">
        <v>312</v>
      </c>
      <c r="L714" s="37">
        <v>8</v>
      </c>
      <c r="M714" s="37" t="s">
        <v>0</v>
      </c>
      <c r="N714" s="37">
        <v>2010</v>
      </c>
      <c r="O714" s="40">
        <v>1</v>
      </c>
      <c r="P714" s="39">
        <v>3016</v>
      </c>
      <c r="Q714" s="37">
        <v>7.5399999999999995E-2</v>
      </c>
      <c r="R714" s="41"/>
      <c r="S714" s="17">
        <f>SUM($H$2:H714)</f>
        <v>29834850</v>
      </c>
    </row>
    <row r="715" spans="1:19" x14ac:dyDescent="0.2">
      <c r="A715" s="36" t="s">
        <v>7</v>
      </c>
      <c r="B715" s="37" t="s">
        <v>1045</v>
      </c>
      <c r="C715" s="37">
        <v>45</v>
      </c>
      <c r="D715" s="12" t="s">
        <v>1049</v>
      </c>
      <c r="E715" s="37" t="s">
        <v>1048</v>
      </c>
      <c r="F715" s="37" t="s">
        <v>3</v>
      </c>
      <c r="G715" s="37"/>
      <c r="H715" s="38">
        <v>35000</v>
      </c>
      <c r="I715" s="37">
        <v>1994</v>
      </c>
      <c r="J715" s="39">
        <v>20000</v>
      </c>
      <c r="K715" s="37" t="s">
        <v>2</v>
      </c>
      <c r="L715" s="37">
        <v>7</v>
      </c>
      <c r="M715" s="37" t="s">
        <v>0</v>
      </c>
      <c r="N715" s="37">
        <v>2013</v>
      </c>
      <c r="O715" s="40">
        <v>1</v>
      </c>
      <c r="P715" s="39">
        <v>3290</v>
      </c>
      <c r="Q715" s="37">
        <v>9.4E-2</v>
      </c>
      <c r="R715" s="41"/>
      <c r="S715" s="17">
        <f>SUM($H$2:H715)</f>
        <v>29869850</v>
      </c>
    </row>
    <row r="716" spans="1:19" x14ac:dyDescent="0.2">
      <c r="A716" s="36" t="s">
        <v>7</v>
      </c>
      <c r="B716" s="37" t="s">
        <v>1045</v>
      </c>
      <c r="C716" s="37">
        <v>45</v>
      </c>
      <c r="D716" s="12" t="s">
        <v>1044</v>
      </c>
      <c r="E716" s="37" t="s">
        <v>1043</v>
      </c>
      <c r="F716" s="37" t="s">
        <v>3</v>
      </c>
      <c r="G716" s="37"/>
      <c r="H716" s="38">
        <v>50000</v>
      </c>
      <c r="I716" s="37">
        <v>1995</v>
      </c>
      <c r="J716" s="39">
        <v>56784</v>
      </c>
      <c r="K716" s="37" t="s">
        <v>59</v>
      </c>
      <c r="L716" s="37">
        <v>8</v>
      </c>
      <c r="M716" s="37" t="s">
        <v>0</v>
      </c>
      <c r="N716" s="37">
        <v>2013</v>
      </c>
      <c r="O716" s="40">
        <v>1</v>
      </c>
      <c r="P716" s="39">
        <v>12415</v>
      </c>
      <c r="Q716" s="37">
        <v>0.24829999999999999</v>
      </c>
      <c r="R716" s="41"/>
      <c r="S716" s="17">
        <f>SUM($H$2:H716)</f>
        <v>29919850</v>
      </c>
    </row>
    <row r="717" spans="1:19" x14ac:dyDescent="0.2">
      <c r="A717" s="36" t="s">
        <v>7</v>
      </c>
      <c r="B717" s="37" t="s">
        <v>1045</v>
      </c>
      <c r="C717" s="37">
        <v>45</v>
      </c>
      <c r="D717" s="12" t="s">
        <v>1047</v>
      </c>
      <c r="E717" s="37" t="s">
        <v>1046</v>
      </c>
      <c r="F717" s="37" t="s">
        <v>3</v>
      </c>
      <c r="G717" s="37"/>
      <c r="H717" s="38">
        <v>35000</v>
      </c>
      <c r="I717" s="37">
        <v>1997</v>
      </c>
      <c r="J717" s="39">
        <v>20000</v>
      </c>
      <c r="K717" s="37" t="s">
        <v>2</v>
      </c>
      <c r="L717" s="37">
        <v>7</v>
      </c>
      <c r="M717" s="37" t="s">
        <v>0</v>
      </c>
      <c r="N717" s="37">
        <v>2013</v>
      </c>
      <c r="O717" s="40">
        <v>1</v>
      </c>
      <c r="P717" s="39">
        <v>3138</v>
      </c>
      <c r="Q717" s="37">
        <v>8.9599999999999999E-2</v>
      </c>
      <c r="R717" s="41"/>
      <c r="S717" s="17">
        <f>SUM($H$2:H717)</f>
        <v>29954850</v>
      </c>
    </row>
    <row r="718" spans="1:19" x14ac:dyDescent="0.2">
      <c r="A718" s="36" t="s">
        <v>7</v>
      </c>
      <c r="B718" s="37" t="s">
        <v>1036</v>
      </c>
      <c r="C718" s="37">
        <v>12</v>
      </c>
      <c r="D718" s="12" t="s">
        <v>1042</v>
      </c>
      <c r="E718" s="37" t="s">
        <v>1041</v>
      </c>
      <c r="F718" s="37" t="s">
        <v>3</v>
      </c>
      <c r="G718" s="37"/>
      <c r="H718" s="38">
        <v>50000</v>
      </c>
      <c r="I718" s="37">
        <v>2002</v>
      </c>
      <c r="J718" s="39">
        <v>42297</v>
      </c>
      <c r="K718" s="37" t="s">
        <v>2</v>
      </c>
      <c r="L718" s="37">
        <v>8</v>
      </c>
      <c r="M718" s="37" t="s">
        <v>0</v>
      </c>
      <c r="N718" s="37">
        <v>2013</v>
      </c>
      <c r="O718" s="40">
        <v>1</v>
      </c>
      <c r="P718" s="39">
        <v>9368</v>
      </c>
      <c r="Q718" s="37">
        <v>0.18740000000000001</v>
      </c>
      <c r="R718" s="41"/>
      <c r="S718" s="17">
        <f>SUM($H$2:H718)</f>
        <v>30004850</v>
      </c>
    </row>
    <row r="719" spans="1:19" x14ac:dyDescent="0.2">
      <c r="A719" s="36" t="s">
        <v>7</v>
      </c>
      <c r="B719" s="37" t="s">
        <v>1036</v>
      </c>
      <c r="C719" s="37">
        <v>12</v>
      </c>
      <c r="D719" s="12" t="s">
        <v>1040</v>
      </c>
      <c r="E719" s="37" t="s">
        <v>1039</v>
      </c>
      <c r="F719" s="37" t="s">
        <v>3</v>
      </c>
      <c r="G719" s="37"/>
      <c r="H719" s="38">
        <v>50000</v>
      </c>
      <c r="I719" s="37">
        <v>2002</v>
      </c>
      <c r="J719" s="39">
        <v>20000</v>
      </c>
      <c r="K719" s="37" t="s">
        <v>2</v>
      </c>
      <c r="L719" s="37">
        <v>8</v>
      </c>
      <c r="M719" s="37" t="s">
        <v>0</v>
      </c>
      <c r="N719" s="37">
        <v>2013</v>
      </c>
      <c r="O719" s="40">
        <v>1</v>
      </c>
      <c r="P719" s="39">
        <v>4431</v>
      </c>
      <c r="Q719" s="37">
        <v>8.8599999999999998E-2</v>
      </c>
      <c r="R719" s="41"/>
      <c r="S719" s="17">
        <f>SUM($H$2:H719)</f>
        <v>30054850</v>
      </c>
    </row>
    <row r="720" spans="1:19" x14ac:dyDescent="0.2">
      <c r="A720" s="36" t="s">
        <v>7</v>
      </c>
      <c r="B720" s="37" t="s">
        <v>1036</v>
      </c>
      <c r="C720" s="37">
        <v>12</v>
      </c>
      <c r="D720" s="12" t="s">
        <v>1038</v>
      </c>
      <c r="E720" s="37" t="s">
        <v>1037</v>
      </c>
      <c r="F720" s="37" t="s">
        <v>3</v>
      </c>
      <c r="G720" s="37"/>
      <c r="H720" s="38">
        <v>50000</v>
      </c>
      <c r="I720" s="37">
        <v>2002</v>
      </c>
      <c r="J720" s="39">
        <v>36522</v>
      </c>
      <c r="K720" s="37" t="s">
        <v>2</v>
      </c>
      <c r="L720" s="37">
        <v>8</v>
      </c>
      <c r="M720" s="37" t="s">
        <v>0</v>
      </c>
      <c r="N720" s="37">
        <v>2013</v>
      </c>
      <c r="O720" s="40">
        <v>1</v>
      </c>
      <c r="P720" s="39">
        <v>8089</v>
      </c>
      <c r="Q720" s="37">
        <v>0.1618</v>
      </c>
      <c r="R720" s="41"/>
      <c r="S720" s="17">
        <f>SUM($H$2:H720)</f>
        <v>30104850</v>
      </c>
    </row>
    <row r="721" spans="1:19" x14ac:dyDescent="0.2">
      <c r="A721" s="36" t="s">
        <v>7</v>
      </c>
      <c r="B721" s="37" t="s">
        <v>1036</v>
      </c>
      <c r="C721" s="37">
        <v>12</v>
      </c>
      <c r="D721" s="12" t="s">
        <v>1035</v>
      </c>
      <c r="E721" s="37" t="s">
        <v>1034</v>
      </c>
      <c r="F721" s="37" t="s">
        <v>3</v>
      </c>
      <c r="G721" s="37"/>
      <c r="H721" s="38">
        <v>50000</v>
      </c>
      <c r="I721" s="37">
        <v>1992</v>
      </c>
      <c r="J721" s="39">
        <v>22550</v>
      </c>
      <c r="K721" s="37" t="s">
        <v>2</v>
      </c>
      <c r="L721" s="37">
        <v>8</v>
      </c>
      <c r="M721" s="37" t="s">
        <v>0</v>
      </c>
      <c r="N721" s="37">
        <v>2013</v>
      </c>
      <c r="O721" s="40">
        <v>1</v>
      </c>
      <c r="P721" s="39">
        <v>5184</v>
      </c>
      <c r="Q721" s="37">
        <v>0.1037</v>
      </c>
      <c r="R721" s="41"/>
      <c r="S721" s="17">
        <f>SUM($H$2:H721)</f>
        <v>30154850</v>
      </c>
    </row>
    <row r="722" spans="1:19" x14ac:dyDescent="0.2">
      <c r="A722" s="36" t="s">
        <v>7</v>
      </c>
      <c r="B722" s="37" t="s">
        <v>1033</v>
      </c>
      <c r="C722" s="37">
        <v>1</v>
      </c>
      <c r="D722" s="12" t="s">
        <v>1032</v>
      </c>
      <c r="E722" s="37" t="s">
        <v>1031</v>
      </c>
      <c r="F722" s="37" t="s">
        <v>3</v>
      </c>
      <c r="G722" s="37"/>
      <c r="H722" s="38">
        <v>50000</v>
      </c>
      <c r="I722" s="37">
        <v>2005</v>
      </c>
      <c r="J722" s="39">
        <v>20250</v>
      </c>
      <c r="K722" s="37" t="s">
        <v>2</v>
      </c>
      <c r="L722" s="37">
        <v>8</v>
      </c>
      <c r="M722" s="37" t="s">
        <v>0</v>
      </c>
      <c r="N722" s="37">
        <v>2013</v>
      </c>
      <c r="O722" s="40">
        <v>0.9</v>
      </c>
      <c r="P722" s="39">
        <v>2055</v>
      </c>
      <c r="Q722" s="37">
        <v>4.1099999999999998E-2</v>
      </c>
      <c r="R722" s="41"/>
      <c r="S722" s="17">
        <f>SUM($H$2:H722)</f>
        <v>30204850</v>
      </c>
    </row>
    <row r="723" spans="1:19" x14ac:dyDescent="0.2">
      <c r="A723" s="36" t="s">
        <v>7</v>
      </c>
      <c r="B723" s="37" t="s">
        <v>1030</v>
      </c>
      <c r="C723" s="37">
        <v>1</v>
      </c>
      <c r="D723" s="12" t="s">
        <v>1029</v>
      </c>
      <c r="E723" s="37" t="s">
        <v>1028</v>
      </c>
      <c r="F723" s="37" t="s">
        <v>3</v>
      </c>
      <c r="G723" s="37"/>
      <c r="H723" s="38">
        <v>40000</v>
      </c>
      <c r="I723" s="37">
        <v>1998</v>
      </c>
      <c r="J723" s="39">
        <v>15000</v>
      </c>
      <c r="K723" s="37" t="s">
        <v>2</v>
      </c>
      <c r="L723" s="37">
        <v>8</v>
      </c>
      <c r="M723" s="37" t="s">
        <v>0</v>
      </c>
      <c r="N723" s="37">
        <v>2010</v>
      </c>
      <c r="O723" s="40">
        <v>0.9</v>
      </c>
      <c r="P723" s="39">
        <v>2548</v>
      </c>
      <c r="Q723" s="37">
        <v>6.3700000000000007E-2</v>
      </c>
      <c r="R723" s="41"/>
      <c r="S723" s="17">
        <f>SUM($H$2:H723)</f>
        <v>30244850</v>
      </c>
    </row>
    <row r="724" spans="1:19" x14ac:dyDescent="0.2">
      <c r="A724" s="36" t="s">
        <v>7</v>
      </c>
      <c r="B724" s="37" t="s">
        <v>1025</v>
      </c>
      <c r="C724" s="37">
        <v>3</v>
      </c>
      <c r="D724" s="12" t="s">
        <v>1024</v>
      </c>
      <c r="E724" s="37" t="s">
        <v>1023</v>
      </c>
      <c r="F724" s="37" t="s">
        <v>3</v>
      </c>
      <c r="G724" s="37"/>
      <c r="H724" s="38">
        <v>40000</v>
      </c>
      <c r="I724" s="37">
        <v>1998</v>
      </c>
      <c r="J724" s="39">
        <v>15000</v>
      </c>
      <c r="K724" s="37" t="s">
        <v>59</v>
      </c>
      <c r="L724" s="37">
        <v>8</v>
      </c>
      <c r="M724" s="37" t="s">
        <v>0</v>
      </c>
      <c r="N724" s="37">
        <v>2010</v>
      </c>
      <c r="O724" s="40">
        <v>0.9</v>
      </c>
      <c r="P724" s="39">
        <v>3184</v>
      </c>
      <c r="Q724" s="37">
        <v>7.9600000000000004E-2</v>
      </c>
      <c r="R724" s="41"/>
      <c r="S724" s="17">
        <f>SUM($H$2:H724)</f>
        <v>30284850</v>
      </c>
    </row>
    <row r="725" spans="1:19" x14ac:dyDescent="0.2">
      <c r="A725" s="36" t="s">
        <v>7</v>
      </c>
      <c r="B725" s="37" t="s">
        <v>1025</v>
      </c>
      <c r="C725" s="37">
        <v>3</v>
      </c>
      <c r="D725" s="12" t="s">
        <v>1027</v>
      </c>
      <c r="E725" s="37" t="s">
        <v>1026</v>
      </c>
      <c r="F725" s="37" t="s">
        <v>3</v>
      </c>
      <c r="G725" s="37"/>
      <c r="H725" s="38">
        <v>40000</v>
      </c>
      <c r="I725" s="37">
        <v>1999</v>
      </c>
      <c r="J725" s="39">
        <v>15000</v>
      </c>
      <c r="K725" s="37" t="s">
        <v>59</v>
      </c>
      <c r="L725" s="37">
        <v>8</v>
      </c>
      <c r="M725" s="37" t="s">
        <v>0</v>
      </c>
      <c r="N725" s="37">
        <v>2010</v>
      </c>
      <c r="O725" s="40">
        <v>0.9</v>
      </c>
      <c r="P725" s="39">
        <v>3822</v>
      </c>
      <c r="Q725" s="37">
        <v>9.5500000000000002E-2</v>
      </c>
      <c r="R725" s="41"/>
      <c r="S725" s="17">
        <f>SUM($H$2:H725)</f>
        <v>30324850</v>
      </c>
    </row>
    <row r="726" spans="1:19" x14ac:dyDescent="0.2">
      <c r="A726" s="36" t="s">
        <v>7</v>
      </c>
      <c r="B726" s="37" t="s">
        <v>1022</v>
      </c>
      <c r="C726" s="37">
        <v>18</v>
      </c>
      <c r="D726" s="12" t="s">
        <v>1021</v>
      </c>
      <c r="E726" s="37" t="s">
        <v>1020</v>
      </c>
      <c r="F726" s="37" t="s">
        <v>3</v>
      </c>
      <c r="G726" s="37"/>
      <c r="H726" s="38">
        <v>45000</v>
      </c>
      <c r="I726" s="37">
        <v>2004</v>
      </c>
      <c r="J726" s="39">
        <v>22500</v>
      </c>
      <c r="K726" s="37" t="s">
        <v>2</v>
      </c>
      <c r="L726" s="37">
        <v>8</v>
      </c>
      <c r="M726" s="37" t="s">
        <v>0</v>
      </c>
      <c r="N726" s="37">
        <v>2013</v>
      </c>
      <c r="O726" s="40">
        <v>0.9</v>
      </c>
      <c r="P726" s="39">
        <v>3437</v>
      </c>
      <c r="Q726" s="37">
        <v>7.6399999999999996E-2</v>
      </c>
      <c r="R726" s="41"/>
      <c r="S726" s="17">
        <f>SUM($H$2:H726)</f>
        <v>30369850</v>
      </c>
    </row>
    <row r="727" spans="1:19" x14ac:dyDescent="0.2">
      <c r="A727" s="36" t="s">
        <v>7</v>
      </c>
      <c r="B727" s="37" t="s">
        <v>1019</v>
      </c>
      <c r="C727" s="37">
        <v>18</v>
      </c>
      <c r="D727" s="12" t="s">
        <v>1018</v>
      </c>
      <c r="E727" s="37" t="s">
        <v>1017</v>
      </c>
      <c r="F727" s="37" t="s">
        <v>3</v>
      </c>
      <c r="G727" s="37"/>
      <c r="H727" s="38">
        <v>45000</v>
      </c>
      <c r="I727" s="37">
        <v>2005</v>
      </c>
      <c r="J727" s="39">
        <v>22500</v>
      </c>
      <c r="K727" s="37" t="s">
        <v>59</v>
      </c>
      <c r="L727" s="37">
        <v>8</v>
      </c>
      <c r="M727" s="37" t="s">
        <v>0</v>
      </c>
      <c r="N727" s="37">
        <v>2013</v>
      </c>
      <c r="O727" s="40">
        <v>0.9</v>
      </c>
      <c r="P727" s="39">
        <v>3392</v>
      </c>
      <c r="Q727" s="37">
        <v>7.5399999999999995E-2</v>
      </c>
      <c r="R727" s="41"/>
      <c r="S727" s="17">
        <f>SUM($H$2:H727)</f>
        <v>30414850</v>
      </c>
    </row>
    <row r="728" spans="1:19" x14ac:dyDescent="0.2">
      <c r="A728" s="36" t="s">
        <v>7</v>
      </c>
      <c r="B728" s="37" t="s">
        <v>1016</v>
      </c>
      <c r="C728" s="37">
        <v>2</v>
      </c>
      <c r="D728" s="12" t="s">
        <v>1015</v>
      </c>
      <c r="E728" s="37" t="s">
        <v>1014</v>
      </c>
      <c r="F728" s="37" t="s">
        <v>3</v>
      </c>
      <c r="G728" s="37"/>
      <c r="H728" s="38">
        <v>40000</v>
      </c>
      <c r="I728" s="37">
        <v>2006</v>
      </c>
      <c r="J728" s="39">
        <v>20700</v>
      </c>
      <c r="K728" s="37" t="s">
        <v>2</v>
      </c>
      <c r="L728" s="37">
        <v>8</v>
      </c>
      <c r="M728" s="37" t="s">
        <v>0</v>
      </c>
      <c r="N728" s="37">
        <v>2010</v>
      </c>
      <c r="O728" s="40">
        <v>0.9</v>
      </c>
      <c r="P728" s="39">
        <v>1589</v>
      </c>
      <c r="Q728" s="37">
        <v>3.9699999999999999E-2</v>
      </c>
      <c r="R728" s="41"/>
      <c r="S728" s="17">
        <f>SUM($H$2:H728)</f>
        <v>30454850</v>
      </c>
    </row>
    <row r="729" spans="1:19" x14ac:dyDescent="0.2">
      <c r="A729" s="36" t="s">
        <v>7</v>
      </c>
      <c r="B729" s="37" t="s">
        <v>1007</v>
      </c>
      <c r="C729" s="37">
        <v>7</v>
      </c>
      <c r="D729" s="12" t="s">
        <v>1009</v>
      </c>
      <c r="E729" s="37" t="s">
        <v>1008</v>
      </c>
      <c r="F729" s="37" t="s">
        <v>3</v>
      </c>
      <c r="G729" s="37"/>
      <c r="H729" s="38">
        <v>50000</v>
      </c>
      <c r="I729" s="37">
        <v>1999</v>
      </c>
      <c r="J729" s="39">
        <v>20000</v>
      </c>
      <c r="K729" s="37" t="s">
        <v>2</v>
      </c>
      <c r="L729" s="37">
        <v>8</v>
      </c>
      <c r="M729" s="37" t="s">
        <v>0</v>
      </c>
      <c r="N729" s="37">
        <v>2013</v>
      </c>
      <c r="O729" s="40">
        <v>1</v>
      </c>
      <c r="P729" s="39">
        <v>5194</v>
      </c>
      <c r="Q729" s="37">
        <v>0.10390000000000001</v>
      </c>
      <c r="R729" s="41"/>
      <c r="S729" s="17">
        <f>SUM($H$2:H729)</f>
        <v>30504850</v>
      </c>
    </row>
    <row r="730" spans="1:19" x14ac:dyDescent="0.2">
      <c r="A730" s="36" t="s">
        <v>7</v>
      </c>
      <c r="B730" s="37" t="s">
        <v>1007</v>
      </c>
      <c r="C730" s="37">
        <v>7</v>
      </c>
      <c r="D730" s="12" t="s">
        <v>1013</v>
      </c>
      <c r="E730" s="37" t="s">
        <v>1012</v>
      </c>
      <c r="F730" s="37" t="s">
        <v>3</v>
      </c>
      <c r="G730" s="37"/>
      <c r="H730" s="38">
        <v>50000</v>
      </c>
      <c r="I730" s="37">
        <v>2003</v>
      </c>
      <c r="J730" s="39">
        <v>20000</v>
      </c>
      <c r="K730" s="37" t="s">
        <v>2</v>
      </c>
      <c r="L730" s="37">
        <v>8</v>
      </c>
      <c r="M730" s="37" t="s">
        <v>0</v>
      </c>
      <c r="N730" s="37">
        <v>2013</v>
      </c>
      <c r="O730" s="40">
        <v>1</v>
      </c>
      <c r="P730" s="39">
        <v>3067</v>
      </c>
      <c r="Q730" s="37">
        <v>6.13E-2</v>
      </c>
      <c r="R730" s="41"/>
      <c r="S730" s="17">
        <f>SUM($H$2:H730)</f>
        <v>30554850</v>
      </c>
    </row>
    <row r="731" spans="1:19" x14ac:dyDescent="0.2">
      <c r="A731" s="36" t="s">
        <v>7</v>
      </c>
      <c r="B731" s="37" t="s">
        <v>1007</v>
      </c>
      <c r="C731" s="37">
        <v>7</v>
      </c>
      <c r="D731" s="12" t="s">
        <v>1011</v>
      </c>
      <c r="E731" s="37" t="s">
        <v>1010</v>
      </c>
      <c r="F731" s="37" t="s">
        <v>3</v>
      </c>
      <c r="G731" s="37"/>
      <c r="H731" s="38">
        <v>50000</v>
      </c>
      <c r="I731" s="37">
        <v>2004</v>
      </c>
      <c r="J731" s="39">
        <v>20000</v>
      </c>
      <c r="K731" s="37" t="s">
        <v>2</v>
      </c>
      <c r="L731" s="37">
        <v>8</v>
      </c>
      <c r="M731" s="37" t="s">
        <v>0</v>
      </c>
      <c r="N731" s="37">
        <v>2013</v>
      </c>
      <c r="O731" s="40">
        <v>1</v>
      </c>
      <c r="P731" s="39">
        <v>3055</v>
      </c>
      <c r="Q731" s="37">
        <v>6.1100000000000002E-2</v>
      </c>
      <c r="R731" s="41"/>
      <c r="S731" s="17">
        <f>SUM($H$2:H731)</f>
        <v>30604850</v>
      </c>
    </row>
    <row r="732" spans="1:19" x14ac:dyDescent="0.2">
      <c r="A732" s="36" t="s">
        <v>7</v>
      </c>
      <c r="B732" s="37" t="s">
        <v>1007</v>
      </c>
      <c r="C732" s="37">
        <v>7</v>
      </c>
      <c r="D732" s="12" t="s">
        <v>1006</v>
      </c>
      <c r="E732" s="37" t="s">
        <v>1005</v>
      </c>
      <c r="F732" s="37" t="s">
        <v>3</v>
      </c>
      <c r="G732" s="37"/>
      <c r="H732" s="38">
        <v>50000</v>
      </c>
      <c r="I732" s="37">
        <v>2006</v>
      </c>
      <c r="J732" s="39">
        <v>20000</v>
      </c>
      <c r="K732" s="37" t="s">
        <v>2</v>
      </c>
      <c r="L732" s="37">
        <v>8</v>
      </c>
      <c r="M732" s="37" t="s">
        <v>0</v>
      </c>
      <c r="N732" s="37">
        <v>2013</v>
      </c>
      <c r="O732" s="40">
        <v>1</v>
      </c>
      <c r="P732" s="39">
        <v>2952</v>
      </c>
      <c r="Q732" s="37">
        <v>5.8999999999999997E-2</v>
      </c>
      <c r="R732" s="41"/>
      <c r="S732" s="17">
        <f>SUM($H$2:H732)</f>
        <v>30654850</v>
      </c>
    </row>
    <row r="733" spans="1:19" x14ac:dyDescent="0.2">
      <c r="A733" s="36" t="s">
        <v>7</v>
      </c>
      <c r="B733" s="37" t="s">
        <v>1002</v>
      </c>
      <c r="C733" s="37">
        <v>3</v>
      </c>
      <c r="D733" s="12" t="s">
        <v>1004</v>
      </c>
      <c r="E733" s="37" t="s">
        <v>1003</v>
      </c>
      <c r="F733" s="37" t="s">
        <v>3</v>
      </c>
      <c r="G733" s="37"/>
      <c r="H733" s="38">
        <v>35000</v>
      </c>
      <c r="I733" s="37">
        <v>1998</v>
      </c>
      <c r="J733" s="39">
        <v>20000</v>
      </c>
      <c r="K733" s="37" t="s">
        <v>2</v>
      </c>
      <c r="L733" s="37">
        <v>7</v>
      </c>
      <c r="M733" s="37" t="s">
        <v>0</v>
      </c>
      <c r="N733" s="37">
        <v>2013</v>
      </c>
      <c r="O733" s="40">
        <v>1</v>
      </c>
      <c r="P733" s="39">
        <v>2829</v>
      </c>
      <c r="Q733" s="37">
        <v>8.0799999999999997E-2</v>
      </c>
      <c r="R733" s="41"/>
      <c r="S733" s="17">
        <f>SUM($H$2:H733)</f>
        <v>30689850</v>
      </c>
    </row>
    <row r="734" spans="1:19" x14ac:dyDescent="0.2">
      <c r="A734" s="36" t="s">
        <v>7</v>
      </c>
      <c r="B734" s="37" t="s">
        <v>1002</v>
      </c>
      <c r="C734" s="37">
        <v>3</v>
      </c>
      <c r="D734" s="12" t="s">
        <v>1001</v>
      </c>
      <c r="E734" s="37" t="s">
        <v>1000</v>
      </c>
      <c r="F734" s="37" t="s">
        <v>3</v>
      </c>
      <c r="G734" s="37"/>
      <c r="H734" s="38">
        <v>35000</v>
      </c>
      <c r="I734" s="37">
        <v>1999</v>
      </c>
      <c r="J734" s="39">
        <v>20000</v>
      </c>
      <c r="K734" s="37" t="s">
        <v>2</v>
      </c>
      <c r="L734" s="37">
        <v>7</v>
      </c>
      <c r="M734" s="37" t="s">
        <v>0</v>
      </c>
      <c r="N734" s="37">
        <v>2013</v>
      </c>
      <c r="O734" s="40">
        <v>1</v>
      </c>
      <c r="P734" s="39">
        <v>3189</v>
      </c>
      <c r="Q734" s="37">
        <v>9.11E-2</v>
      </c>
      <c r="R734" s="41"/>
      <c r="S734" s="17">
        <f>SUM($H$2:H734)</f>
        <v>30724850</v>
      </c>
    </row>
    <row r="735" spans="1:19" x14ac:dyDescent="0.2">
      <c r="A735" s="36" t="s">
        <v>7</v>
      </c>
      <c r="B735" s="37" t="s">
        <v>999</v>
      </c>
      <c r="C735" s="37">
        <v>2</v>
      </c>
      <c r="D735" s="12" t="s">
        <v>998</v>
      </c>
      <c r="E735" s="37" t="s">
        <v>997</v>
      </c>
      <c r="F735" s="37" t="s">
        <v>976</v>
      </c>
      <c r="G735" s="37"/>
      <c r="H735" s="38">
        <v>50000</v>
      </c>
      <c r="I735" s="37">
        <v>1993</v>
      </c>
      <c r="J735" s="39">
        <v>20000</v>
      </c>
      <c r="K735" s="37" t="s">
        <v>2</v>
      </c>
      <c r="L735" s="37">
        <v>8</v>
      </c>
      <c r="M735" s="37" t="s">
        <v>0</v>
      </c>
      <c r="N735" s="37">
        <v>2013</v>
      </c>
      <c r="O735" s="40">
        <v>1</v>
      </c>
      <c r="P735" s="39">
        <v>6743</v>
      </c>
      <c r="Q735" s="37">
        <v>0.13489999999999999</v>
      </c>
      <c r="R735" s="41"/>
      <c r="S735" s="17">
        <f>SUM($H$2:H735)</f>
        <v>30774850</v>
      </c>
    </row>
    <row r="736" spans="1:19" x14ac:dyDescent="0.2">
      <c r="A736" s="36" t="s">
        <v>7</v>
      </c>
      <c r="B736" s="37" t="s">
        <v>994</v>
      </c>
      <c r="C736" s="37">
        <v>27</v>
      </c>
      <c r="D736" s="12" t="s">
        <v>993</v>
      </c>
      <c r="E736" s="37" t="s">
        <v>992</v>
      </c>
      <c r="F736" s="37" t="s">
        <v>3</v>
      </c>
      <c r="G736" s="37"/>
      <c r="H736" s="38">
        <v>40000</v>
      </c>
      <c r="I736" s="37">
        <v>1997</v>
      </c>
      <c r="J736" s="39">
        <v>20000</v>
      </c>
      <c r="K736" s="37" t="s">
        <v>2</v>
      </c>
      <c r="L736" s="37">
        <v>8</v>
      </c>
      <c r="M736" s="37" t="s">
        <v>0</v>
      </c>
      <c r="N736" s="37">
        <v>2010</v>
      </c>
      <c r="O736" s="40">
        <v>1</v>
      </c>
      <c r="P736" s="39">
        <v>4231</v>
      </c>
      <c r="Q736" s="37">
        <v>0.10580000000000001</v>
      </c>
      <c r="R736" s="41"/>
      <c r="S736" s="17">
        <f>SUM($H$2:H736)</f>
        <v>30814850</v>
      </c>
    </row>
    <row r="737" spans="1:19" x14ac:dyDescent="0.2">
      <c r="A737" s="36" t="s">
        <v>7</v>
      </c>
      <c r="B737" s="37" t="s">
        <v>994</v>
      </c>
      <c r="C737" s="37">
        <v>27</v>
      </c>
      <c r="D737" s="12" t="s">
        <v>996</v>
      </c>
      <c r="E737" s="37" t="s">
        <v>995</v>
      </c>
      <c r="F737" s="37" t="s">
        <v>3</v>
      </c>
      <c r="G737" s="37"/>
      <c r="H737" s="38">
        <v>40000</v>
      </c>
      <c r="I737" s="37">
        <v>1998</v>
      </c>
      <c r="J737" s="39">
        <v>20000</v>
      </c>
      <c r="K737" s="37" t="s">
        <v>2</v>
      </c>
      <c r="L737" s="37">
        <v>8</v>
      </c>
      <c r="M737" s="37" t="s">
        <v>0</v>
      </c>
      <c r="N737" s="37">
        <v>2010</v>
      </c>
      <c r="O737" s="40">
        <v>1</v>
      </c>
      <c r="P737" s="39">
        <v>4245</v>
      </c>
      <c r="Q737" s="37">
        <v>0.1061</v>
      </c>
      <c r="R737" s="41"/>
      <c r="S737" s="17">
        <f>SUM($H$2:H737)</f>
        <v>30854850</v>
      </c>
    </row>
    <row r="738" spans="1:19" x14ac:dyDescent="0.2">
      <c r="A738" s="36" t="s">
        <v>7</v>
      </c>
      <c r="B738" s="37" t="s">
        <v>991</v>
      </c>
      <c r="C738" s="37">
        <v>1</v>
      </c>
      <c r="D738" s="12" t="s">
        <v>990</v>
      </c>
      <c r="E738" s="37" t="s">
        <v>989</v>
      </c>
      <c r="F738" s="37" t="s">
        <v>3</v>
      </c>
      <c r="G738" s="37"/>
      <c r="H738" s="38">
        <v>50000</v>
      </c>
      <c r="I738" s="37">
        <v>2004</v>
      </c>
      <c r="J738" s="39">
        <v>22050</v>
      </c>
      <c r="K738" s="37" t="s">
        <v>2</v>
      </c>
      <c r="L738" s="37">
        <v>8</v>
      </c>
      <c r="M738" s="37" t="s">
        <v>0</v>
      </c>
      <c r="N738" s="37">
        <v>2013</v>
      </c>
      <c r="O738" s="40">
        <v>0.9</v>
      </c>
      <c r="P738" s="39">
        <v>2249</v>
      </c>
      <c r="Q738" s="37">
        <v>4.4999999999999998E-2</v>
      </c>
      <c r="R738" s="41"/>
      <c r="S738" s="17">
        <f>SUM($H$2:H738)</f>
        <v>30904850</v>
      </c>
    </row>
    <row r="739" spans="1:19" x14ac:dyDescent="0.2">
      <c r="A739" s="36" t="s">
        <v>7</v>
      </c>
      <c r="B739" s="37" t="s">
        <v>988</v>
      </c>
      <c r="C739" s="37">
        <v>1</v>
      </c>
      <c r="D739" s="12" t="s">
        <v>987</v>
      </c>
      <c r="E739" s="37" t="s">
        <v>986</v>
      </c>
      <c r="F739" s="37" t="s">
        <v>3</v>
      </c>
      <c r="G739" s="37"/>
      <c r="H739" s="38">
        <v>25000</v>
      </c>
      <c r="I739" s="37">
        <v>1997</v>
      </c>
      <c r="J739" s="39">
        <v>27000</v>
      </c>
      <c r="K739" s="37" t="s">
        <v>2</v>
      </c>
      <c r="L739" s="37">
        <v>6</v>
      </c>
      <c r="M739" s="37" t="s">
        <v>0</v>
      </c>
      <c r="N739" s="37">
        <v>2013</v>
      </c>
      <c r="O739" s="40">
        <v>0.9</v>
      </c>
      <c r="P739" s="39">
        <v>5963</v>
      </c>
      <c r="Q739" s="37">
        <v>0.23849999999999999</v>
      </c>
      <c r="R739" s="41"/>
      <c r="S739" s="17">
        <f>SUM($H$2:H739)</f>
        <v>30929850</v>
      </c>
    </row>
    <row r="740" spans="1:19" x14ac:dyDescent="0.2">
      <c r="A740" s="36" t="s">
        <v>7</v>
      </c>
      <c r="B740" s="37" t="s">
        <v>985</v>
      </c>
      <c r="C740" s="37">
        <v>1</v>
      </c>
      <c r="D740" s="12" t="s">
        <v>984</v>
      </c>
      <c r="E740" s="37" t="s">
        <v>983</v>
      </c>
      <c r="F740" s="37" t="s">
        <v>3</v>
      </c>
      <c r="G740" s="37"/>
      <c r="H740" s="38">
        <v>40000</v>
      </c>
      <c r="I740" s="37">
        <v>2002</v>
      </c>
      <c r="J740" s="39">
        <v>20000</v>
      </c>
      <c r="K740" s="37" t="s">
        <v>2</v>
      </c>
      <c r="L740" s="37">
        <v>8</v>
      </c>
      <c r="M740" s="37" t="s">
        <v>0</v>
      </c>
      <c r="N740" s="37">
        <v>2010</v>
      </c>
      <c r="O740" s="40">
        <v>1</v>
      </c>
      <c r="P740" s="39">
        <v>3830</v>
      </c>
      <c r="Q740" s="37">
        <v>9.5699999999999993E-2</v>
      </c>
      <c r="R740" s="41"/>
      <c r="S740" s="17">
        <f>SUM($H$2:H740)</f>
        <v>30969850</v>
      </c>
    </row>
    <row r="741" spans="1:19" x14ac:dyDescent="0.2">
      <c r="A741" s="36" t="s">
        <v>7</v>
      </c>
      <c r="B741" s="37" t="s">
        <v>982</v>
      </c>
      <c r="C741" s="37">
        <v>1</v>
      </c>
      <c r="D741" s="12" t="s">
        <v>981</v>
      </c>
      <c r="E741" s="37" t="s">
        <v>980</v>
      </c>
      <c r="F741" s="37" t="s">
        <v>3</v>
      </c>
      <c r="G741" s="37"/>
      <c r="H741" s="38">
        <v>35000</v>
      </c>
      <c r="I741" s="37">
        <v>1993</v>
      </c>
      <c r="J741" s="39">
        <v>69451</v>
      </c>
      <c r="K741" s="37" t="s">
        <v>2</v>
      </c>
      <c r="L741" s="37">
        <v>7</v>
      </c>
      <c r="M741" s="37" t="s">
        <v>0</v>
      </c>
      <c r="N741" s="37">
        <v>2010</v>
      </c>
      <c r="O741" s="40">
        <v>1</v>
      </c>
      <c r="P741" s="39">
        <v>8003</v>
      </c>
      <c r="Q741" s="37">
        <v>0.22869999999999999</v>
      </c>
      <c r="R741" s="41"/>
      <c r="S741" s="17">
        <f>SUM($H$2:H741)</f>
        <v>31004850</v>
      </c>
    </row>
    <row r="742" spans="1:19" x14ac:dyDescent="0.2">
      <c r="A742" s="36" t="s">
        <v>7</v>
      </c>
      <c r="B742" s="37" t="s">
        <v>979</v>
      </c>
      <c r="C742" s="37">
        <v>11</v>
      </c>
      <c r="D742" s="12" t="s">
        <v>978</v>
      </c>
      <c r="E742" s="37" t="s">
        <v>977</v>
      </c>
      <c r="F742" s="37" t="s">
        <v>976</v>
      </c>
      <c r="G742" s="37"/>
      <c r="H742" s="38">
        <v>50000</v>
      </c>
      <c r="I742" s="37">
        <v>2006</v>
      </c>
      <c r="J742" s="39">
        <v>6883</v>
      </c>
      <c r="K742" s="37" t="s">
        <v>2</v>
      </c>
      <c r="L742" s="37">
        <v>8</v>
      </c>
      <c r="M742" s="37" t="s">
        <v>0</v>
      </c>
      <c r="N742" s="37">
        <v>2013</v>
      </c>
      <c r="O742" s="40">
        <v>1</v>
      </c>
      <c r="P742" s="39">
        <v>3375</v>
      </c>
      <c r="Q742" s="37">
        <v>6.7500000000000004E-2</v>
      </c>
      <c r="R742" s="41"/>
      <c r="S742" s="17">
        <f>SUM($H$2:H742)</f>
        <v>31054850</v>
      </c>
    </row>
    <row r="743" spans="1:19" x14ac:dyDescent="0.2">
      <c r="A743" s="36" t="s">
        <v>7</v>
      </c>
      <c r="B743" s="37" t="s">
        <v>975</v>
      </c>
      <c r="C743" s="37">
        <v>1</v>
      </c>
      <c r="D743" s="12" t="s">
        <v>974</v>
      </c>
      <c r="E743" s="37" t="s">
        <v>973</v>
      </c>
      <c r="F743" s="37" t="s">
        <v>3</v>
      </c>
      <c r="G743" s="37"/>
      <c r="H743" s="38">
        <v>50000</v>
      </c>
      <c r="I743" s="37">
        <v>2006</v>
      </c>
      <c r="J743" s="39">
        <v>89855</v>
      </c>
      <c r="K743" s="37" t="s">
        <v>2</v>
      </c>
      <c r="L743" s="37">
        <v>8</v>
      </c>
      <c r="M743" s="37" t="s">
        <v>0</v>
      </c>
      <c r="N743" s="37">
        <v>2013</v>
      </c>
      <c r="O743" s="40">
        <v>0.9</v>
      </c>
      <c r="P743" s="39">
        <v>7195</v>
      </c>
      <c r="Q743" s="37">
        <v>0.1439</v>
      </c>
      <c r="R743" s="41"/>
      <c r="S743" s="17">
        <f>SUM($H$2:H743)</f>
        <v>31104850</v>
      </c>
    </row>
    <row r="744" spans="1:19" x14ac:dyDescent="0.2">
      <c r="A744" s="36" t="s">
        <v>7</v>
      </c>
      <c r="B744" s="37" t="s">
        <v>968</v>
      </c>
      <c r="C744" s="37">
        <v>86</v>
      </c>
      <c r="D744" s="12" t="s">
        <v>967</v>
      </c>
      <c r="E744" s="37" t="s">
        <v>966</v>
      </c>
      <c r="F744" s="37" t="s">
        <v>3</v>
      </c>
      <c r="G744" s="37"/>
      <c r="H744" s="38">
        <v>50000</v>
      </c>
      <c r="I744" s="37">
        <v>1998</v>
      </c>
      <c r="J744" s="39">
        <v>33452</v>
      </c>
      <c r="K744" s="37" t="s">
        <v>2</v>
      </c>
      <c r="L744" s="37">
        <v>8</v>
      </c>
      <c r="M744" s="37" t="s">
        <v>0</v>
      </c>
      <c r="N744" s="37">
        <v>2013</v>
      </c>
      <c r="O744" s="40">
        <v>1</v>
      </c>
      <c r="P744" s="39">
        <v>7264</v>
      </c>
      <c r="Q744" s="37">
        <v>0.14530000000000001</v>
      </c>
      <c r="R744" s="41"/>
      <c r="S744" s="17">
        <f>SUM($H$2:H744)</f>
        <v>31154850</v>
      </c>
    </row>
    <row r="745" spans="1:19" x14ac:dyDescent="0.2">
      <c r="A745" s="36" t="s">
        <v>7</v>
      </c>
      <c r="B745" s="37" t="s">
        <v>968</v>
      </c>
      <c r="C745" s="37">
        <v>86</v>
      </c>
      <c r="D745" s="12" t="s">
        <v>970</v>
      </c>
      <c r="E745" s="37" t="s">
        <v>969</v>
      </c>
      <c r="F745" s="37" t="s">
        <v>3</v>
      </c>
      <c r="G745" s="37"/>
      <c r="H745" s="38">
        <v>50000</v>
      </c>
      <c r="I745" s="37">
        <v>2002</v>
      </c>
      <c r="J745" s="39">
        <v>36365</v>
      </c>
      <c r="K745" s="37" t="s">
        <v>2</v>
      </c>
      <c r="L745" s="37">
        <v>8</v>
      </c>
      <c r="M745" s="37" t="s">
        <v>0</v>
      </c>
      <c r="N745" s="37">
        <v>2013</v>
      </c>
      <c r="O745" s="40">
        <v>1</v>
      </c>
      <c r="P745" s="39">
        <v>9443</v>
      </c>
      <c r="Q745" s="37">
        <v>0.18890000000000001</v>
      </c>
      <c r="R745" s="41"/>
      <c r="S745" s="17">
        <f>SUM($H$2:H745)</f>
        <v>31204850</v>
      </c>
    </row>
    <row r="746" spans="1:19" x14ac:dyDescent="0.2">
      <c r="A746" s="36" t="s">
        <v>7</v>
      </c>
      <c r="B746" s="37" t="s">
        <v>968</v>
      </c>
      <c r="C746" s="37">
        <v>86</v>
      </c>
      <c r="D746" s="12" t="s">
        <v>972</v>
      </c>
      <c r="E746" s="37" t="s">
        <v>971</v>
      </c>
      <c r="F746" s="37" t="s">
        <v>3</v>
      </c>
      <c r="G746" s="37"/>
      <c r="H746" s="38">
        <v>35000</v>
      </c>
      <c r="I746" s="37">
        <v>2003</v>
      </c>
      <c r="J746" s="39">
        <v>77376</v>
      </c>
      <c r="K746" s="37" t="s">
        <v>2</v>
      </c>
      <c r="L746" s="37">
        <v>7</v>
      </c>
      <c r="M746" s="37" t="s">
        <v>0</v>
      </c>
      <c r="N746" s="37">
        <v>2013</v>
      </c>
      <c r="O746" s="40">
        <v>1</v>
      </c>
      <c r="P746" s="39">
        <v>6674</v>
      </c>
      <c r="Q746" s="37">
        <v>0.19070000000000001</v>
      </c>
      <c r="R746" s="41"/>
      <c r="S746" s="17">
        <f>SUM($H$2:H746)</f>
        <v>31239850</v>
      </c>
    </row>
    <row r="747" spans="1:19" x14ac:dyDescent="0.2">
      <c r="A747" s="36" t="s">
        <v>7</v>
      </c>
      <c r="B747" s="37" t="s">
        <v>965</v>
      </c>
      <c r="C747" s="37">
        <v>4</v>
      </c>
      <c r="D747" s="12" t="s">
        <v>964</v>
      </c>
      <c r="E747" s="37" t="s">
        <v>963</v>
      </c>
      <c r="F747" s="37" t="s">
        <v>3</v>
      </c>
      <c r="G747" s="37"/>
      <c r="H747" s="38">
        <v>40000</v>
      </c>
      <c r="I747" s="37">
        <v>1998</v>
      </c>
      <c r="J747" s="39">
        <v>20000</v>
      </c>
      <c r="K747" s="37" t="s">
        <v>2</v>
      </c>
      <c r="L747" s="37">
        <v>8</v>
      </c>
      <c r="M747" s="37" t="s">
        <v>0</v>
      </c>
      <c r="N747" s="37">
        <v>2010</v>
      </c>
      <c r="O747" s="40">
        <v>1</v>
      </c>
      <c r="P747" s="39">
        <v>3398</v>
      </c>
      <c r="Q747" s="37">
        <v>8.4900000000000003E-2</v>
      </c>
      <c r="R747" s="41"/>
      <c r="S747" s="17">
        <f>SUM($H$2:H747)</f>
        <v>31279850</v>
      </c>
    </row>
    <row r="748" spans="1:19" x14ac:dyDescent="0.2">
      <c r="A748" s="36" t="s">
        <v>7</v>
      </c>
      <c r="B748" s="37" t="s">
        <v>962</v>
      </c>
      <c r="C748" s="37">
        <v>1</v>
      </c>
      <c r="D748" s="12" t="s">
        <v>961</v>
      </c>
      <c r="E748" s="37" t="s">
        <v>960</v>
      </c>
      <c r="F748" s="37" t="s">
        <v>3</v>
      </c>
      <c r="G748" s="37"/>
      <c r="H748" s="38">
        <v>40000</v>
      </c>
      <c r="I748" s="37">
        <v>2005</v>
      </c>
      <c r="J748" s="39">
        <v>20700</v>
      </c>
      <c r="K748" s="37" t="s">
        <v>2</v>
      </c>
      <c r="L748" s="37">
        <v>8</v>
      </c>
      <c r="M748" s="37" t="s">
        <v>0</v>
      </c>
      <c r="N748" s="37">
        <v>2010</v>
      </c>
      <c r="O748" s="40">
        <v>0.9</v>
      </c>
      <c r="P748" s="39">
        <v>2019</v>
      </c>
      <c r="Q748" s="37">
        <v>5.0500000000000003E-2</v>
      </c>
      <c r="R748" s="41"/>
      <c r="S748" s="17">
        <f>SUM($H$2:H748)</f>
        <v>31319850</v>
      </c>
    </row>
    <row r="749" spans="1:19" x14ac:dyDescent="0.2">
      <c r="A749" s="36" t="s">
        <v>7</v>
      </c>
      <c r="B749" s="37" t="s">
        <v>959</v>
      </c>
      <c r="C749" s="37">
        <v>1</v>
      </c>
      <c r="D749" s="12" t="s">
        <v>958</v>
      </c>
      <c r="E749" s="37" t="s">
        <v>957</v>
      </c>
      <c r="F749" s="37" t="s">
        <v>3</v>
      </c>
      <c r="G749" s="37"/>
      <c r="H749" s="38">
        <v>40000</v>
      </c>
      <c r="I749" s="37">
        <v>1999</v>
      </c>
      <c r="J749" s="39">
        <v>76650</v>
      </c>
      <c r="K749" s="37" t="s">
        <v>144</v>
      </c>
      <c r="L749" s="37">
        <v>8</v>
      </c>
      <c r="M749" s="37" t="s">
        <v>0</v>
      </c>
      <c r="N749" s="37">
        <v>2010</v>
      </c>
      <c r="O749" s="40">
        <v>1</v>
      </c>
      <c r="P749" s="39">
        <v>16564</v>
      </c>
      <c r="Q749" s="37">
        <v>0.41410000000000002</v>
      </c>
      <c r="R749" s="41"/>
      <c r="S749" s="17">
        <f>SUM($H$2:H749)</f>
        <v>31359850</v>
      </c>
    </row>
    <row r="750" spans="1:19" x14ac:dyDescent="0.2">
      <c r="A750" s="36" t="s">
        <v>7</v>
      </c>
      <c r="B750" s="37" t="s">
        <v>956</v>
      </c>
      <c r="C750" s="37">
        <v>1</v>
      </c>
      <c r="D750" s="12" t="s">
        <v>955</v>
      </c>
      <c r="E750" s="37" t="s">
        <v>954</v>
      </c>
      <c r="F750" s="37" t="s">
        <v>3</v>
      </c>
      <c r="G750" s="37"/>
      <c r="H750" s="38">
        <v>40000</v>
      </c>
      <c r="I750" s="37">
        <v>1999</v>
      </c>
      <c r="J750" s="39">
        <v>20000</v>
      </c>
      <c r="K750" s="37" t="s">
        <v>2</v>
      </c>
      <c r="L750" s="37">
        <v>8</v>
      </c>
      <c r="M750" s="37" t="s">
        <v>0</v>
      </c>
      <c r="N750" s="37">
        <v>2010</v>
      </c>
      <c r="O750" s="40">
        <v>1</v>
      </c>
      <c r="P750" s="39">
        <v>4322</v>
      </c>
      <c r="Q750" s="37">
        <v>0.108</v>
      </c>
      <c r="R750" s="41"/>
      <c r="S750" s="17">
        <f>SUM($H$2:H750)</f>
        <v>31399850</v>
      </c>
    </row>
    <row r="751" spans="1:19" x14ac:dyDescent="0.2">
      <c r="A751" s="36" t="s">
        <v>7</v>
      </c>
      <c r="B751" s="37" t="s">
        <v>951</v>
      </c>
      <c r="C751" s="37">
        <v>1</v>
      </c>
      <c r="D751" s="12" t="s">
        <v>953</v>
      </c>
      <c r="E751" s="37" t="s">
        <v>952</v>
      </c>
      <c r="F751" s="37" t="s">
        <v>3</v>
      </c>
      <c r="G751" s="37"/>
      <c r="H751" s="38">
        <v>35000</v>
      </c>
      <c r="I751" s="37">
        <v>1999</v>
      </c>
      <c r="J751" s="39">
        <v>20000</v>
      </c>
      <c r="K751" s="37" t="s">
        <v>2</v>
      </c>
      <c r="L751" s="37">
        <v>7</v>
      </c>
      <c r="M751" s="37" t="s">
        <v>0</v>
      </c>
      <c r="N751" s="37">
        <v>2010</v>
      </c>
      <c r="O751" s="40">
        <v>1</v>
      </c>
      <c r="P751" s="39">
        <v>2607</v>
      </c>
      <c r="Q751" s="37">
        <v>7.4499999999999997E-2</v>
      </c>
      <c r="R751" s="41"/>
      <c r="S751" s="17">
        <f>SUM($H$2:H751)</f>
        <v>31434850</v>
      </c>
    </row>
    <row r="752" spans="1:19" x14ac:dyDescent="0.2">
      <c r="A752" s="36" t="s">
        <v>7</v>
      </c>
      <c r="B752" s="37" t="s">
        <v>951</v>
      </c>
      <c r="C752" s="37">
        <v>1</v>
      </c>
      <c r="D752" s="12" t="s">
        <v>950</v>
      </c>
      <c r="E752" s="37" t="s">
        <v>949</v>
      </c>
      <c r="F752" s="37" t="s">
        <v>3</v>
      </c>
      <c r="G752" s="37"/>
      <c r="H752" s="38">
        <v>35000</v>
      </c>
      <c r="I752" s="37">
        <v>2003</v>
      </c>
      <c r="J752" s="39">
        <v>20000</v>
      </c>
      <c r="K752" s="37" t="s">
        <v>2</v>
      </c>
      <c r="L752" s="37">
        <v>7</v>
      </c>
      <c r="M752" s="37" t="s">
        <v>0</v>
      </c>
      <c r="N752" s="37">
        <v>2010</v>
      </c>
      <c r="O752" s="40">
        <v>1</v>
      </c>
      <c r="P752" s="39">
        <v>1192</v>
      </c>
      <c r="Q752" s="37">
        <v>3.4099999999999998E-2</v>
      </c>
      <c r="R752" s="41"/>
      <c r="S752" s="17">
        <f>SUM($H$2:H752)</f>
        <v>31469850</v>
      </c>
    </row>
    <row r="753" spans="1:19" x14ac:dyDescent="0.2">
      <c r="A753" s="36" t="s">
        <v>7</v>
      </c>
      <c r="B753" s="37" t="s">
        <v>948</v>
      </c>
      <c r="C753" s="37">
        <v>1</v>
      </c>
      <c r="D753" s="12" t="s">
        <v>947</v>
      </c>
      <c r="E753" s="37" t="s">
        <v>946</v>
      </c>
      <c r="F753" s="37" t="s">
        <v>3</v>
      </c>
      <c r="G753" s="37"/>
      <c r="H753" s="38">
        <v>35000</v>
      </c>
      <c r="I753" s="37">
        <v>1994</v>
      </c>
      <c r="J753" s="39">
        <v>20000</v>
      </c>
      <c r="K753" s="37" t="s">
        <v>2</v>
      </c>
      <c r="L753" s="37">
        <v>7</v>
      </c>
      <c r="M753" s="37" t="s">
        <v>0</v>
      </c>
      <c r="N753" s="37">
        <v>2013</v>
      </c>
      <c r="O753" s="40">
        <v>1</v>
      </c>
      <c r="P753" s="39">
        <v>2352</v>
      </c>
      <c r="Q753" s="37">
        <v>6.7199999999999996E-2</v>
      </c>
      <c r="R753" s="41"/>
      <c r="S753" s="17">
        <f>SUM($H$2:H753)</f>
        <v>31504850</v>
      </c>
    </row>
    <row r="754" spans="1:19" x14ac:dyDescent="0.2">
      <c r="A754" s="36" t="s">
        <v>7</v>
      </c>
      <c r="B754" s="37" t="s">
        <v>945</v>
      </c>
      <c r="C754" s="37">
        <v>1</v>
      </c>
      <c r="D754" s="12" t="s">
        <v>944</v>
      </c>
      <c r="E754" s="37" t="s">
        <v>943</v>
      </c>
      <c r="F754" s="37" t="s">
        <v>3</v>
      </c>
      <c r="G754" s="37"/>
      <c r="H754" s="38">
        <v>40000</v>
      </c>
      <c r="I754" s="37">
        <v>2005</v>
      </c>
      <c r="J754" s="39">
        <v>15000</v>
      </c>
      <c r="K754" s="37" t="s">
        <v>2</v>
      </c>
      <c r="L754" s="37">
        <v>8</v>
      </c>
      <c r="M754" s="37" t="s">
        <v>0</v>
      </c>
      <c r="N754" s="37">
        <v>2010</v>
      </c>
      <c r="O754" s="40">
        <v>0.9</v>
      </c>
      <c r="P754" s="39">
        <v>1463</v>
      </c>
      <c r="Q754" s="37">
        <v>3.6600000000000001E-2</v>
      </c>
      <c r="R754" s="41"/>
      <c r="S754" s="17">
        <f>SUM($H$2:H754)</f>
        <v>31544850</v>
      </c>
    </row>
    <row r="755" spans="1:19" x14ac:dyDescent="0.2">
      <c r="A755" s="36" t="s">
        <v>7</v>
      </c>
      <c r="B755" s="37" t="s">
        <v>938</v>
      </c>
      <c r="C755" s="37">
        <v>3</v>
      </c>
      <c r="D755" s="12" t="s">
        <v>937</v>
      </c>
      <c r="E755" s="37" t="s">
        <v>936</v>
      </c>
      <c r="F755" s="37" t="s">
        <v>3</v>
      </c>
      <c r="G755" s="37"/>
      <c r="H755" s="38">
        <v>40000</v>
      </c>
      <c r="I755" s="37">
        <v>2000</v>
      </c>
      <c r="J755" s="39">
        <v>22500</v>
      </c>
      <c r="K755" s="37" t="s">
        <v>2</v>
      </c>
      <c r="L755" s="37">
        <v>8</v>
      </c>
      <c r="M755" s="37" t="s">
        <v>0</v>
      </c>
      <c r="N755" s="37">
        <v>2010</v>
      </c>
      <c r="O755" s="40">
        <v>0.9</v>
      </c>
      <c r="P755" s="39">
        <v>4398</v>
      </c>
      <c r="Q755" s="37">
        <v>0.1099</v>
      </c>
      <c r="R755" s="41"/>
      <c r="S755" s="17">
        <f>SUM($H$2:H755)</f>
        <v>31584850</v>
      </c>
    </row>
    <row r="756" spans="1:19" x14ac:dyDescent="0.2">
      <c r="A756" s="36" t="s">
        <v>7</v>
      </c>
      <c r="B756" s="37" t="s">
        <v>938</v>
      </c>
      <c r="C756" s="37">
        <v>3</v>
      </c>
      <c r="D756" s="12" t="s">
        <v>942</v>
      </c>
      <c r="E756" s="37" t="s">
        <v>941</v>
      </c>
      <c r="F756" s="37" t="s">
        <v>3</v>
      </c>
      <c r="G756" s="37"/>
      <c r="H756" s="38">
        <v>40000</v>
      </c>
      <c r="I756" s="37">
        <v>2005</v>
      </c>
      <c r="J756" s="39">
        <v>22500</v>
      </c>
      <c r="K756" s="37" t="s">
        <v>2</v>
      </c>
      <c r="L756" s="37">
        <v>8</v>
      </c>
      <c r="M756" s="37" t="s">
        <v>0</v>
      </c>
      <c r="N756" s="37">
        <v>2010</v>
      </c>
      <c r="O756" s="40">
        <v>0.9</v>
      </c>
      <c r="P756" s="39">
        <v>2407</v>
      </c>
      <c r="Q756" s="37">
        <v>6.0199999999999997E-2</v>
      </c>
      <c r="R756" s="41"/>
      <c r="S756" s="17">
        <f>SUM($H$2:H756)</f>
        <v>31624850</v>
      </c>
    </row>
    <row r="757" spans="1:19" x14ac:dyDescent="0.2">
      <c r="A757" s="36" t="s">
        <v>7</v>
      </c>
      <c r="B757" s="37" t="s">
        <v>938</v>
      </c>
      <c r="C757" s="37">
        <v>3</v>
      </c>
      <c r="D757" s="12" t="s">
        <v>940</v>
      </c>
      <c r="E757" s="37" t="s">
        <v>939</v>
      </c>
      <c r="F757" s="37" t="s">
        <v>3</v>
      </c>
      <c r="G757" s="37"/>
      <c r="H757" s="38">
        <v>40000</v>
      </c>
      <c r="I757" s="37">
        <v>2006</v>
      </c>
      <c r="J757" s="39">
        <v>22500</v>
      </c>
      <c r="K757" s="37" t="s">
        <v>2</v>
      </c>
      <c r="L757" s="37">
        <v>8</v>
      </c>
      <c r="M757" s="37" t="s">
        <v>0</v>
      </c>
      <c r="N757" s="37">
        <v>2010</v>
      </c>
      <c r="O757" s="40">
        <v>0.9</v>
      </c>
      <c r="P757" s="39">
        <v>2362</v>
      </c>
      <c r="Q757" s="37">
        <v>5.8999999999999997E-2</v>
      </c>
      <c r="R757" s="41"/>
      <c r="S757" s="17">
        <f>SUM($H$2:H757)</f>
        <v>31664850</v>
      </c>
    </row>
    <row r="758" spans="1:19" x14ac:dyDescent="0.2">
      <c r="A758" s="36" t="s">
        <v>7</v>
      </c>
      <c r="B758" s="37" t="s">
        <v>935</v>
      </c>
      <c r="C758" s="37">
        <v>1</v>
      </c>
      <c r="D758" s="12" t="s">
        <v>934</v>
      </c>
      <c r="E758" s="37" t="s">
        <v>933</v>
      </c>
      <c r="F758" s="37" t="s">
        <v>3</v>
      </c>
      <c r="G758" s="37"/>
      <c r="H758" s="38">
        <v>40000</v>
      </c>
      <c r="I758" s="37">
        <v>1996</v>
      </c>
      <c r="J758" s="39">
        <v>20000</v>
      </c>
      <c r="K758" s="37" t="s">
        <v>2</v>
      </c>
      <c r="L758" s="37">
        <v>8</v>
      </c>
      <c r="M758" s="37" t="s">
        <v>0</v>
      </c>
      <c r="N758" s="37">
        <v>2010</v>
      </c>
      <c r="O758" s="40">
        <v>1</v>
      </c>
      <c r="P758" s="39">
        <v>3361</v>
      </c>
      <c r="Q758" s="37">
        <v>8.4000000000000005E-2</v>
      </c>
      <c r="R758" s="41"/>
      <c r="S758" s="17">
        <f>SUM($H$2:H758)</f>
        <v>31704850</v>
      </c>
    </row>
    <row r="759" spans="1:19" x14ac:dyDescent="0.2">
      <c r="A759" s="36" t="s">
        <v>7</v>
      </c>
      <c r="B759" s="37" t="s">
        <v>932</v>
      </c>
      <c r="C759" s="37">
        <v>1</v>
      </c>
      <c r="D759" s="12" t="s">
        <v>931</v>
      </c>
      <c r="E759" s="37" t="s">
        <v>930</v>
      </c>
      <c r="F759" s="37" t="s">
        <v>3</v>
      </c>
      <c r="G759" s="37"/>
      <c r="H759" s="38">
        <v>50000</v>
      </c>
      <c r="I759" s="37">
        <v>2005</v>
      </c>
      <c r="J759" s="39">
        <v>20400</v>
      </c>
      <c r="K759" s="37" t="s">
        <v>2</v>
      </c>
      <c r="L759" s="37">
        <v>8</v>
      </c>
      <c r="M759" s="37" t="s">
        <v>0</v>
      </c>
      <c r="N759" s="37">
        <v>2013</v>
      </c>
      <c r="O759" s="40">
        <v>0.9</v>
      </c>
      <c r="P759" s="39">
        <v>2070</v>
      </c>
      <c r="Q759" s="37">
        <v>4.1399999999999999E-2</v>
      </c>
      <c r="R759" s="41"/>
      <c r="S759" s="17">
        <f>SUM($H$2:H759)</f>
        <v>31754850</v>
      </c>
    </row>
    <row r="760" spans="1:19" x14ac:dyDescent="0.2">
      <c r="A760" s="36" t="s">
        <v>7</v>
      </c>
      <c r="B760" s="37" t="s">
        <v>929</v>
      </c>
      <c r="C760" s="37">
        <v>1</v>
      </c>
      <c r="D760" s="12" t="s">
        <v>928</v>
      </c>
      <c r="E760" s="37" t="s">
        <v>927</v>
      </c>
      <c r="F760" s="37" t="s">
        <v>3</v>
      </c>
      <c r="G760" s="37"/>
      <c r="H760" s="38">
        <v>40000</v>
      </c>
      <c r="I760" s="37">
        <v>2001</v>
      </c>
      <c r="J760" s="39">
        <v>20000</v>
      </c>
      <c r="K760" s="37" t="s">
        <v>2</v>
      </c>
      <c r="L760" s="37">
        <v>8</v>
      </c>
      <c r="M760" s="37" t="s">
        <v>0</v>
      </c>
      <c r="N760" s="37">
        <v>2010</v>
      </c>
      <c r="O760" s="40">
        <v>1</v>
      </c>
      <c r="P760" s="39">
        <v>4322</v>
      </c>
      <c r="Q760" s="37">
        <v>0.108</v>
      </c>
      <c r="R760" s="41"/>
      <c r="S760" s="17">
        <f>SUM($H$2:H760)</f>
        <v>31794850</v>
      </c>
    </row>
    <row r="761" spans="1:19" x14ac:dyDescent="0.2">
      <c r="A761" s="36" t="s">
        <v>7</v>
      </c>
      <c r="B761" s="37" t="s">
        <v>926</v>
      </c>
      <c r="C761" s="37">
        <v>1</v>
      </c>
      <c r="D761" s="12" t="s">
        <v>925</v>
      </c>
      <c r="E761" s="37" t="s">
        <v>924</v>
      </c>
      <c r="F761" s="37" t="s">
        <v>3</v>
      </c>
      <c r="G761" s="37"/>
      <c r="H761" s="38">
        <v>40000</v>
      </c>
      <c r="I761" s="37">
        <v>1991</v>
      </c>
      <c r="J761" s="39">
        <v>20000</v>
      </c>
      <c r="K761" s="37" t="s">
        <v>2</v>
      </c>
      <c r="L761" s="37">
        <v>8</v>
      </c>
      <c r="M761" s="37" t="s">
        <v>0</v>
      </c>
      <c r="N761" s="37">
        <v>2010</v>
      </c>
      <c r="O761" s="40">
        <v>0.9</v>
      </c>
      <c r="P761" s="39">
        <v>3747</v>
      </c>
      <c r="Q761" s="37">
        <v>9.3700000000000006E-2</v>
      </c>
      <c r="R761" s="41"/>
      <c r="S761" s="17">
        <f>SUM($H$2:H761)</f>
        <v>31834850</v>
      </c>
    </row>
    <row r="762" spans="1:19" x14ac:dyDescent="0.2">
      <c r="A762" s="36" t="s">
        <v>7</v>
      </c>
      <c r="B762" s="37" t="s">
        <v>923</v>
      </c>
      <c r="C762" s="37">
        <v>2</v>
      </c>
      <c r="D762" s="12" t="s">
        <v>922</v>
      </c>
      <c r="E762" s="37" t="s">
        <v>921</v>
      </c>
      <c r="F762" s="37" t="s">
        <v>3</v>
      </c>
      <c r="G762" s="37"/>
      <c r="H762" s="38">
        <v>50000</v>
      </c>
      <c r="I762" s="37">
        <v>1997</v>
      </c>
      <c r="J762" s="39">
        <v>20000</v>
      </c>
      <c r="K762" s="37" t="s">
        <v>2</v>
      </c>
      <c r="L762" s="37">
        <v>8</v>
      </c>
      <c r="M762" s="37" t="s">
        <v>0</v>
      </c>
      <c r="N762" s="37">
        <v>2013</v>
      </c>
      <c r="O762" s="40">
        <v>0.9</v>
      </c>
      <c r="P762" s="39">
        <v>3737</v>
      </c>
      <c r="Q762" s="37">
        <v>7.4700000000000003E-2</v>
      </c>
      <c r="R762" s="41"/>
      <c r="S762" s="17">
        <f>SUM($H$2:H762)</f>
        <v>31884850</v>
      </c>
    </row>
    <row r="763" spans="1:19" x14ac:dyDescent="0.2">
      <c r="A763" s="36" t="s">
        <v>7</v>
      </c>
      <c r="B763" s="37" t="s">
        <v>920</v>
      </c>
      <c r="C763" s="37">
        <v>2</v>
      </c>
      <c r="D763" s="12" t="s">
        <v>919</v>
      </c>
      <c r="E763" s="37" t="s">
        <v>918</v>
      </c>
      <c r="F763" s="37" t="s">
        <v>3</v>
      </c>
      <c r="G763" s="37"/>
      <c r="H763" s="38">
        <v>40000</v>
      </c>
      <c r="I763" s="37">
        <v>2004</v>
      </c>
      <c r="J763" s="39">
        <v>20000</v>
      </c>
      <c r="K763" s="37" t="s">
        <v>2</v>
      </c>
      <c r="L763" s="37">
        <v>8</v>
      </c>
      <c r="M763" s="37" t="s">
        <v>0</v>
      </c>
      <c r="N763" s="37">
        <v>2010</v>
      </c>
      <c r="O763" s="40">
        <v>1</v>
      </c>
      <c r="P763" s="39">
        <v>2290</v>
      </c>
      <c r="Q763" s="37">
        <v>5.7200000000000001E-2</v>
      </c>
      <c r="R763" s="41"/>
      <c r="S763" s="17">
        <f>SUM($H$2:H763)</f>
        <v>31924850</v>
      </c>
    </row>
    <row r="764" spans="1:19" x14ac:dyDescent="0.2">
      <c r="A764" s="36" t="s">
        <v>7</v>
      </c>
      <c r="B764" s="37" t="s">
        <v>917</v>
      </c>
      <c r="C764" s="37">
        <v>1</v>
      </c>
      <c r="D764" s="12" t="s">
        <v>916</v>
      </c>
      <c r="E764" s="37" t="s">
        <v>915</v>
      </c>
      <c r="F764" s="37" t="s">
        <v>3</v>
      </c>
      <c r="G764" s="37"/>
      <c r="H764" s="38">
        <v>50000</v>
      </c>
      <c r="I764" s="37">
        <v>1998</v>
      </c>
      <c r="J764" s="39">
        <v>29281</v>
      </c>
      <c r="K764" s="37" t="s">
        <v>2</v>
      </c>
      <c r="L764" s="37">
        <v>8</v>
      </c>
      <c r="M764" s="37" t="s">
        <v>0</v>
      </c>
      <c r="N764" s="37">
        <v>2013</v>
      </c>
      <c r="O764" s="40">
        <v>1</v>
      </c>
      <c r="P764" s="39">
        <v>5090</v>
      </c>
      <c r="Q764" s="37">
        <v>0.1018</v>
      </c>
      <c r="R764" s="41"/>
      <c r="S764" s="17">
        <f>SUM($H$2:H764)</f>
        <v>31974850</v>
      </c>
    </row>
    <row r="765" spans="1:19" x14ac:dyDescent="0.2">
      <c r="A765" s="36" t="s">
        <v>7</v>
      </c>
      <c r="B765" s="37" t="s">
        <v>914</v>
      </c>
      <c r="C765" s="37">
        <v>1</v>
      </c>
      <c r="D765" s="12" t="s">
        <v>913</v>
      </c>
      <c r="E765" s="37" t="s">
        <v>912</v>
      </c>
      <c r="F765" s="37" t="s">
        <v>3</v>
      </c>
      <c r="G765" s="37"/>
      <c r="H765" s="38">
        <v>40000</v>
      </c>
      <c r="I765" s="37">
        <v>2002</v>
      </c>
      <c r="J765" s="39">
        <v>20000</v>
      </c>
      <c r="K765" s="37" t="s">
        <v>2</v>
      </c>
      <c r="L765" s="37">
        <v>8</v>
      </c>
      <c r="M765" s="37" t="s">
        <v>0</v>
      </c>
      <c r="N765" s="37">
        <v>2010</v>
      </c>
      <c r="O765" s="40">
        <v>1</v>
      </c>
      <c r="P765" s="39">
        <v>4322</v>
      </c>
      <c r="Q765" s="37">
        <v>0.108</v>
      </c>
      <c r="R765" s="41"/>
      <c r="S765" s="17">
        <f>SUM($H$2:H765)</f>
        <v>32014850</v>
      </c>
    </row>
    <row r="766" spans="1:19" x14ac:dyDescent="0.2">
      <c r="A766" s="36" t="s">
        <v>7</v>
      </c>
      <c r="B766" s="37" t="s">
        <v>911</v>
      </c>
      <c r="C766" s="37">
        <v>4</v>
      </c>
      <c r="D766" s="12" t="s">
        <v>910</v>
      </c>
      <c r="E766" s="37" t="s">
        <v>909</v>
      </c>
      <c r="F766" s="37" t="s">
        <v>3</v>
      </c>
      <c r="G766" s="37"/>
      <c r="H766" s="38">
        <v>50000</v>
      </c>
      <c r="I766" s="37">
        <v>1998</v>
      </c>
      <c r="J766" s="39">
        <v>20000</v>
      </c>
      <c r="K766" s="37" t="s">
        <v>2</v>
      </c>
      <c r="L766" s="37">
        <v>8</v>
      </c>
      <c r="M766" s="37" t="s">
        <v>0</v>
      </c>
      <c r="N766" s="37">
        <v>2013</v>
      </c>
      <c r="O766" s="40">
        <v>1</v>
      </c>
      <c r="P766" s="39">
        <v>4343</v>
      </c>
      <c r="Q766" s="37">
        <v>8.6900000000000005E-2</v>
      </c>
      <c r="R766" s="41"/>
      <c r="S766" s="17">
        <f>SUM($H$2:H766)</f>
        <v>32064850</v>
      </c>
    </row>
    <row r="767" spans="1:19" x14ac:dyDescent="0.2">
      <c r="A767" s="36" t="s">
        <v>7</v>
      </c>
      <c r="B767" s="37" t="s">
        <v>908</v>
      </c>
      <c r="C767" s="37">
        <v>1</v>
      </c>
      <c r="D767" s="12" t="s">
        <v>907</v>
      </c>
      <c r="E767" s="37" t="s">
        <v>906</v>
      </c>
      <c r="F767" s="37" t="s">
        <v>3</v>
      </c>
      <c r="G767" s="37"/>
      <c r="H767" s="38">
        <v>50000</v>
      </c>
      <c r="I767" s="37">
        <v>1997</v>
      </c>
      <c r="J767" s="39">
        <v>20000</v>
      </c>
      <c r="K767" s="37" t="s">
        <v>2</v>
      </c>
      <c r="L767" s="37">
        <v>8</v>
      </c>
      <c r="M767" s="37" t="s">
        <v>0</v>
      </c>
      <c r="N767" s="37">
        <v>2013</v>
      </c>
      <c r="O767" s="40">
        <v>0.9</v>
      </c>
      <c r="P767" s="39">
        <v>3096</v>
      </c>
      <c r="Q767" s="37">
        <v>6.1899999999999997E-2</v>
      </c>
      <c r="R767" s="41"/>
      <c r="S767" s="17">
        <f>SUM($H$2:H767)</f>
        <v>32114850</v>
      </c>
    </row>
    <row r="768" spans="1:19" x14ac:dyDescent="0.2">
      <c r="A768" s="36" t="s">
        <v>7</v>
      </c>
      <c r="B768" s="37" t="s">
        <v>905</v>
      </c>
      <c r="C768" s="37">
        <v>1</v>
      </c>
      <c r="D768" s="12" t="s">
        <v>904</v>
      </c>
      <c r="E768" s="37" t="s">
        <v>903</v>
      </c>
      <c r="F768" s="37" t="s">
        <v>3</v>
      </c>
      <c r="G768" s="37"/>
      <c r="H768" s="38">
        <v>40000</v>
      </c>
      <c r="I768" s="37">
        <v>2001</v>
      </c>
      <c r="J768" s="39">
        <v>19800</v>
      </c>
      <c r="K768" s="37" t="s">
        <v>2</v>
      </c>
      <c r="L768" s="37">
        <v>8</v>
      </c>
      <c r="M768" s="37" t="s">
        <v>0</v>
      </c>
      <c r="N768" s="37">
        <v>2010</v>
      </c>
      <c r="O768" s="40">
        <v>0.9</v>
      </c>
      <c r="P768" s="39">
        <v>3890</v>
      </c>
      <c r="Q768" s="37">
        <v>9.7199999999999995E-2</v>
      </c>
      <c r="R768" s="41"/>
      <c r="S768" s="17">
        <f>SUM($H$2:H768)</f>
        <v>32154850</v>
      </c>
    </row>
    <row r="769" spans="1:19" x14ac:dyDescent="0.2">
      <c r="A769" s="36" t="s">
        <v>7</v>
      </c>
      <c r="B769" s="37" t="s">
        <v>902</v>
      </c>
      <c r="C769" s="37">
        <v>3</v>
      </c>
      <c r="D769" s="12" t="s">
        <v>901</v>
      </c>
      <c r="E769" s="37" t="s">
        <v>900</v>
      </c>
      <c r="F769" s="37" t="s">
        <v>3</v>
      </c>
      <c r="G769" s="37"/>
      <c r="H769" s="38">
        <v>40000</v>
      </c>
      <c r="I769" s="37">
        <v>2001</v>
      </c>
      <c r="J769" s="39">
        <v>72315</v>
      </c>
      <c r="K769" s="37" t="s">
        <v>2</v>
      </c>
      <c r="L769" s="37">
        <v>8</v>
      </c>
      <c r="M769" s="37" t="s">
        <v>0</v>
      </c>
      <c r="N769" s="37">
        <v>2010</v>
      </c>
      <c r="O769" s="40">
        <v>1</v>
      </c>
      <c r="P769" s="39">
        <v>15704</v>
      </c>
      <c r="Q769" s="37">
        <v>0.3926</v>
      </c>
      <c r="R769" s="41"/>
      <c r="S769" s="17">
        <f>SUM($H$2:H769)</f>
        <v>32194850</v>
      </c>
    </row>
    <row r="770" spans="1:19" x14ac:dyDescent="0.2">
      <c r="A770" s="36" t="s">
        <v>7</v>
      </c>
      <c r="B770" s="37" t="s">
        <v>899</v>
      </c>
      <c r="C770" s="37">
        <v>1</v>
      </c>
      <c r="D770" s="12" t="s">
        <v>898</v>
      </c>
      <c r="E770" s="37" t="s">
        <v>897</v>
      </c>
      <c r="F770" s="37" t="s">
        <v>3</v>
      </c>
      <c r="G770" s="37"/>
      <c r="H770" s="38">
        <v>40000</v>
      </c>
      <c r="I770" s="37">
        <v>1993</v>
      </c>
      <c r="J770" s="39">
        <v>20000</v>
      </c>
      <c r="K770" s="37" t="s">
        <v>2</v>
      </c>
      <c r="L770" s="37">
        <v>8</v>
      </c>
      <c r="M770" s="37" t="s">
        <v>0</v>
      </c>
      <c r="N770" s="37">
        <v>2010</v>
      </c>
      <c r="O770" s="40">
        <v>1</v>
      </c>
      <c r="P770" s="39">
        <v>3449</v>
      </c>
      <c r="Q770" s="37">
        <v>8.6199999999999999E-2</v>
      </c>
      <c r="R770" s="41"/>
      <c r="S770" s="17">
        <f>SUM($H$2:H770)</f>
        <v>32234850</v>
      </c>
    </row>
    <row r="771" spans="1:19" x14ac:dyDescent="0.2">
      <c r="A771" s="36" t="s">
        <v>7</v>
      </c>
      <c r="B771" s="37" t="s">
        <v>896</v>
      </c>
      <c r="C771" s="37">
        <v>176</v>
      </c>
      <c r="D771" s="12" t="s">
        <v>895</v>
      </c>
      <c r="E771" s="37" t="s">
        <v>894</v>
      </c>
      <c r="F771" s="37" t="s">
        <v>3</v>
      </c>
      <c r="G771" s="37"/>
      <c r="H771" s="38">
        <v>30000</v>
      </c>
      <c r="I771" s="37">
        <v>1994</v>
      </c>
      <c r="J771" s="39">
        <v>16056</v>
      </c>
      <c r="K771" s="37" t="s">
        <v>2</v>
      </c>
      <c r="L771" s="37">
        <v>8</v>
      </c>
      <c r="M771" s="37" t="s">
        <v>0</v>
      </c>
      <c r="N771" s="37">
        <v>2013</v>
      </c>
      <c r="O771" s="40">
        <v>1</v>
      </c>
      <c r="P771" s="39">
        <v>3510</v>
      </c>
      <c r="Q771" s="37">
        <v>0.11700000000000001</v>
      </c>
      <c r="R771" s="41"/>
      <c r="S771" s="17">
        <f>SUM($H$2:H771)</f>
        <v>32264850</v>
      </c>
    </row>
    <row r="772" spans="1:19" x14ac:dyDescent="0.2">
      <c r="A772" s="36" t="s">
        <v>7</v>
      </c>
      <c r="B772" s="37" t="s">
        <v>891</v>
      </c>
      <c r="C772" s="37">
        <v>2</v>
      </c>
      <c r="D772" s="12" t="s">
        <v>893</v>
      </c>
      <c r="E772" s="37" t="s">
        <v>892</v>
      </c>
      <c r="F772" s="37" t="s">
        <v>3</v>
      </c>
      <c r="G772" s="37"/>
      <c r="H772" s="38">
        <v>40000</v>
      </c>
      <c r="I772" s="37">
        <v>2001</v>
      </c>
      <c r="J772" s="39">
        <v>20250</v>
      </c>
      <c r="K772" s="37" t="s">
        <v>2</v>
      </c>
      <c r="L772" s="37">
        <v>8</v>
      </c>
      <c r="M772" s="37" t="s">
        <v>0</v>
      </c>
      <c r="N772" s="37">
        <v>2010</v>
      </c>
      <c r="O772" s="40">
        <v>0.9</v>
      </c>
      <c r="P772" s="39">
        <v>4640</v>
      </c>
      <c r="Q772" s="37">
        <v>0.11600000000000001</v>
      </c>
      <c r="R772" s="41"/>
      <c r="S772" s="17">
        <f>SUM($H$2:H772)</f>
        <v>32304850</v>
      </c>
    </row>
    <row r="773" spans="1:19" x14ac:dyDescent="0.2">
      <c r="A773" s="36" t="s">
        <v>7</v>
      </c>
      <c r="B773" s="37" t="s">
        <v>891</v>
      </c>
      <c r="C773" s="37">
        <v>2</v>
      </c>
      <c r="D773" s="12" t="s">
        <v>890</v>
      </c>
      <c r="E773" s="37" t="s">
        <v>889</v>
      </c>
      <c r="F773" s="37" t="s">
        <v>3</v>
      </c>
      <c r="G773" s="37"/>
      <c r="H773" s="38">
        <v>40000</v>
      </c>
      <c r="I773" s="37">
        <v>2004</v>
      </c>
      <c r="J773" s="39">
        <v>20000</v>
      </c>
      <c r="K773" s="37" t="s">
        <v>2</v>
      </c>
      <c r="L773" s="37">
        <v>8</v>
      </c>
      <c r="M773" s="37" t="s">
        <v>0</v>
      </c>
      <c r="N773" s="37">
        <v>2010</v>
      </c>
      <c r="O773" s="40">
        <v>1</v>
      </c>
      <c r="P773" s="39">
        <v>2290</v>
      </c>
      <c r="Q773" s="37">
        <v>5.7200000000000001E-2</v>
      </c>
      <c r="R773" s="41"/>
      <c r="S773" s="17">
        <f>SUM($H$2:H773)</f>
        <v>32344850</v>
      </c>
    </row>
    <row r="774" spans="1:19" x14ac:dyDescent="0.2">
      <c r="A774" s="36" t="s">
        <v>7</v>
      </c>
      <c r="B774" s="37" t="s">
        <v>888</v>
      </c>
      <c r="C774" s="37">
        <v>1</v>
      </c>
      <c r="D774" s="12" t="s">
        <v>887</v>
      </c>
      <c r="E774" s="37" t="s">
        <v>886</v>
      </c>
      <c r="F774" s="37" t="s">
        <v>3</v>
      </c>
      <c r="G774" s="37"/>
      <c r="H774" s="38">
        <v>40000</v>
      </c>
      <c r="I774" s="37">
        <v>2001</v>
      </c>
      <c r="J774" s="39">
        <v>74614</v>
      </c>
      <c r="K774" s="37" t="s">
        <v>2</v>
      </c>
      <c r="L774" s="37">
        <v>8</v>
      </c>
      <c r="M774" s="37" t="s">
        <v>0</v>
      </c>
      <c r="N774" s="37">
        <v>2010</v>
      </c>
      <c r="O774" s="40">
        <v>1</v>
      </c>
      <c r="P774" s="39">
        <v>16124</v>
      </c>
      <c r="Q774" s="37">
        <v>0.40310000000000001</v>
      </c>
      <c r="R774" s="41"/>
      <c r="S774" s="17">
        <f>SUM($H$2:H774)</f>
        <v>32384850</v>
      </c>
    </row>
    <row r="775" spans="1:19" x14ac:dyDescent="0.2">
      <c r="A775" s="36" t="s">
        <v>7</v>
      </c>
      <c r="B775" s="37" t="s">
        <v>885</v>
      </c>
      <c r="C775" s="37">
        <v>1</v>
      </c>
      <c r="D775" s="12" t="s">
        <v>884</v>
      </c>
      <c r="E775" s="37" t="s">
        <v>883</v>
      </c>
      <c r="F775" s="37" t="s">
        <v>3</v>
      </c>
      <c r="G775" s="37"/>
      <c r="H775" s="38">
        <v>50000</v>
      </c>
      <c r="I775" s="37">
        <v>1999</v>
      </c>
      <c r="J775" s="39">
        <v>22500</v>
      </c>
      <c r="K775" s="37" t="s">
        <v>2</v>
      </c>
      <c r="L775" s="37">
        <v>8</v>
      </c>
      <c r="M775" s="37" t="s">
        <v>0</v>
      </c>
      <c r="N775" s="37">
        <v>2013</v>
      </c>
      <c r="O775" s="40">
        <v>0.9</v>
      </c>
      <c r="P775" s="39">
        <v>4951</v>
      </c>
      <c r="Q775" s="37">
        <v>9.9000000000000005E-2</v>
      </c>
      <c r="R775" s="41"/>
      <c r="S775" s="17">
        <f>SUM($H$2:H775)</f>
        <v>32434850</v>
      </c>
    </row>
    <row r="776" spans="1:19" x14ac:dyDescent="0.2">
      <c r="A776" s="36" t="s">
        <v>7</v>
      </c>
      <c r="B776" s="37" t="s">
        <v>882</v>
      </c>
      <c r="C776" s="37">
        <v>3</v>
      </c>
      <c r="D776" s="12" t="s">
        <v>881</v>
      </c>
      <c r="E776" s="37" t="s">
        <v>880</v>
      </c>
      <c r="F776" s="37" t="s">
        <v>3</v>
      </c>
      <c r="G776" s="37"/>
      <c r="H776" s="38">
        <v>35000</v>
      </c>
      <c r="I776" s="37">
        <v>2004</v>
      </c>
      <c r="J776" s="39">
        <v>20000</v>
      </c>
      <c r="K776" s="37" t="s">
        <v>2</v>
      </c>
      <c r="L776" s="37">
        <v>7</v>
      </c>
      <c r="M776" s="37" t="s">
        <v>0</v>
      </c>
      <c r="N776" s="37">
        <v>2013</v>
      </c>
      <c r="O776" s="40">
        <v>1</v>
      </c>
      <c r="P776" s="39">
        <v>1693</v>
      </c>
      <c r="Q776" s="37">
        <v>4.8399999999999999E-2</v>
      </c>
      <c r="R776" s="41"/>
      <c r="S776" s="17">
        <f>SUM($H$2:H776)</f>
        <v>32469850</v>
      </c>
    </row>
    <row r="777" spans="1:19" x14ac:dyDescent="0.2">
      <c r="A777" s="36" t="s">
        <v>7</v>
      </c>
      <c r="B777" s="37" t="s">
        <v>877</v>
      </c>
      <c r="C777" s="37">
        <v>6</v>
      </c>
      <c r="D777" s="12" t="s">
        <v>879</v>
      </c>
      <c r="E777" s="37" t="s">
        <v>878</v>
      </c>
      <c r="F777" s="37" t="s">
        <v>3</v>
      </c>
      <c r="G777" s="37"/>
      <c r="H777" s="38">
        <v>50000</v>
      </c>
      <c r="I777" s="37">
        <v>1996</v>
      </c>
      <c r="J777" s="39">
        <v>15000</v>
      </c>
      <c r="K777" s="37" t="s">
        <v>2</v>
      </c>
      <c r="L777" s="37">
        <v>8</v>
      </c>
      <c r="M777" s="37" t="s">
        <v>0</v>
      </c>
      <c r="N777" s="37">
        <v>2013</v>
      </c>
      <c r="O777" s="40">
        <v>0.9</v>
      </c>
      <c r="P777" s="39">
        <v>3246</v>
      </c>
      <c r="Q777" s="37">
        <v>6.4899999999999999E-2</v>
      </c>
      <c r="R777" s="41"/>
      <c r="S777" s="17">
        <f>SUM($H$2:H777)</f>
        <v>32519850</v>
      </c>
    </row>
    <row r="778" spans="1:19" x14ac:dyDescent="0.2">
      <c r="A778" s="36" t="s">
        <v>7</v>
      </c>
      <c r="B778" s="37" t="s">
        <v>877</v>
      </c>
      <c r="C778" s="37">
        <v>6</v>
      </c>
      <c r="D778" s="12" t="s">
        <v>876</v>
      </c>
      <c r="E778" s="37" t="s">
        <v>875</v>
      </c>
      <c r="F778" s="37" t="s">
        <v>3</v>
      </c>
      <c r="G778" s="37"/>
      <c r="H778" s="38">
        <v>50000</v>
      </c>
      <c r="I778" s="37">
        <v>1997</v>
      </c>
      <c r="J778" s="39">
        <v>15000</v>
      </c>
      <c r="K778" s="37" t="s">
        <v>2</v>
      </c>
      <c r="L778" s="37">
        <v>8</v>
      </c>
      <c r="M778" s="37" t="s">
        <v>0</v>
      </c>
      <c r="N778" s="37">
        <v>2013</v>
      </c>
      <c r="O778" s="40">
        <v>0.9</v>
      </c>
      <c r="P778" s="39">
        <v>3246</v>
      </c>
      <c r="Q778" s="37">
        <v>6.4899999999999999E-2</v>
      </c>
      <c r="R778" s="41"/>
      <c r="S778" s="17">
        <f>SUM($H$2:H778)</f>
        <v>32569850</v>
      </c>
    </row>
    <row r="779" spans="1:19" x14ac:dyDescent="0.2">
      <c r="A779" s="36" t="s">
        <v>7</v>
      </c>
      <c r="B779" s="37" t="s">
        <v>874</v>
      </c>
      <c r="C779" s="37">
        <v>2</v>
      </c>
      <c r="D779" s="12" t="s">
        <v>873</v>
      </c>
      <c r="E779" s="37" t="s">
        <v>872</v>
      </c>
      <c r="F779" s="37" t="s">
        <v>3</v>
      </c>
      <c r="G779" s="37"/>
      <c r="H779" s="38">
        <v>40000</v>
      </c>
      <c r="I779" s="37">
        <v>1995</v>
      </c>
      <c r="J779" s="39">
        <v>20000</v>
      </c>
      <c r="K779" s="37" t="s">
        <v>2</v>
      </c>
      <c r="L779" s="37">
        <v>8</v>
      </c>
      <c r="M779" s="37" t="s">
        <v>0</v>
      </c>
      <c r="N779" s="37">
        <v>2010</v>
      </c>
      <c r="O779" s="40">
        <v>1</v>
      </c>
      <c r="P779" s="39">
        <v>3700</v>
      </c>
      <c r="Q779" s="37">
        <v>9.2499999999999999E-2</v>
      </c>
      <c r="R779" s="41"/>
      <c r="S779" s="17">
        <f>SUM($H$2:H779)</f>
        <v>32609850</v>
      </c>
    </row>
    <row r="780" spans="1:19" x14ac:dyDescent="0.2">
      <c r="A780" s="36" t="s">
        <v>7</v>
      </c>
      <c r="B780" s="37" t="s">
        <v>871</v>
      </c>
      <c r="C780" s="37">
        <v>1</v>
      </c>
      <c r="D780" s="12" t="s">
        <v>870</v>
      </c>
      <c r="E780" s="37" t="s">
        <v>869</v>
      </c>
      <c r="F780" s="37" t="s">
        <v>3</v>
      </c>
      <c r="G780" s="37"/>
      <c r="H780" s="38">
        <v>50000</v>
      </c>
      <c r="I780" s="37">
        <v>2000</v>
      </c>
      <c r="J780" s="39">
        <v>50244</v>
      </c>
      <c r="K780" s="37" t="s">
        <v>2</v>
      </c>
      <c r="L780" s="37">
        <v>8</v>
      </c>
      <c r="M780" s="37" t="s">
        <v>0</v>
      </c>
      <c r="N780" s="37">
        <v>2013</v>
      </c>
      <c r="O780" s="40">
        <v>0.9</v>
      </c>
      <c r="P780" s="39">
        <v>11056</v>
      </c>
      <c r="Q780" s="37">
        <v>0.22109999999999999</v>
      </c>
      <c r="R780" s="41"/>
      <c r="S780" s="17">
        <f>SUM($H$2:H780)</f>
        <v>32659850</v>
      </c>
    </row>
    <row r="781" spans="1:19" x14ac:dyDescent="0.2">
      <c r="A781" s="36" t="s">
        <v>7</v>
      </c>
      <c r="B781" s="37" t="s">
        <v>868</v>
      </c>
      <c r="C781" s="37">
        <v>1</v>
      </c>
      <c r="D781" s="12" t="s">
        <v>867</v>
      </c>
      <c r="E781" s="37" t="s">
        <v>866</v>
      </c>
      <c r="F781" s="37" t="s">
        <v>3</v>
      </c>
      <c r="G781" s="37"/>
      <c r="H781" s="38">
        <v>35000</v>
      </c>
      <c r="I781" s="37">
        <v>2002</v>
      </c>
      <c r="J781" s="39">
        <v>20000</v>
      </c>
      <c r="K781" s="37" t="s">
        <v>2</v>
      </c>
      <c r="L781" s="37">
        <v>7</v>
      </c>
      <c r="M781" s="37" t="s">
        <v>0</v>
      </c>
      <c r="N781" s="37">
        <v>2010</v>
      </c>
      <c r="O781" s="40">
        <v>0.9</v>
      </c>
      <c r="P781" s="39">
        <v>2298</v>
      </c>
      <c r="Q781" s="37">
        <v>6.5600000000000006E-2</v>
      </c>
      <c r="R781" s="41"/>
      <c r="S781" s="17">
        <f>SUM($H$2:H781)</f>
        <v>32694850</v>
      </c>
    </row>
    <row r="782" spans="1:19" x14ac:dyDescent="0.2">
      <c r="A782" s="36" t="s">
        <v>7</v>
      </c>
      <c r="B782" s="37" t="s">
        <v>863</v>
      </c>
      <c r="C782" s="37">
        <v>12</v>
      </c>
      <c r="D782" s="12" t="s">
        <v>862</v>
      </c>
      <c r="E782" s="37" t="s">
        <v>861</v>
      </c>
      <c r="F782" s="37" t="s">
        <v>3</v>
      </c>
      <c r="G782" s="37"/>
      <c r="H782" s="38">
        <v>40000</v>
      </c>
      <c r="I782" s="37">
        <v>2000</v>
      </c>
      <c r="J782" s="39">
        <v>20000</v>
      </c>
      <c r="K782" s="37" t="s">
        <v>2</v>
      </c>
      <c r="L782" s="37">
        <v>8</v>
      </c>
      <c r="M782" s="37" t="s">
        <v>0</v>
      </c>
      <c r="N782" s="37">
        <v>2010</v>
      </c>
      <c r="O782" s="40">
        <v>0.9</v>
      </c>
      <c r="P782" s="39">
        <v>4586</v>
      </c>
      <c r="Q782" s="37">
        <v>0.1147</v>
      </c>
      <c r="R782" s="41"/>
      <c r="S782" s="17">
        <f>SUM($H$2:H782)</f>
        <v>32734850</v>
      </c>
    </row>
    <row r="783" spans="1:19" x14ac:dyDescent="0.2">
      <c r="A783" s="36" t="s">
        <v>7</v>
      </c>
      <c r="B783" s="37" t="s">
        <v>863</v>
      </c>
      <c r="C783" s="37">
        <v>12</v>
      </c>
      <c r="D783" s="12" t="s">
        <v>865</v>
      </c>
      <c r="E783" s="37" t="s">
        <v>864</v>
      </c>
      <c r="F783" s="37" t="s">
        <v>3</v>
      </c>
      <c r="G783" s="37"/>
      <c r="H783" s="38">
        <v>40000</v>
      </c>
      <c r="I783" s="37">
        <v>2005</v>
      </c>
      <c r="J783" s="39">
        <v>20000</v>
      </c>
      <c r="K783" s="37" t="s">
        <v>2</v>
      </c>
      <c r="L783" s="37">
        <v>8</v>
      </c>
      <c r="M783" s="37" t="s">
        <v>0</v>
      </c>
      <c r="N783" s="37">
        <v>2010</v>
      </c>
      <c r="O783" s="40">
        <v>0.9</v>
      </c>
      <c r="P783" s="39">
        <v>2626</v>
      </c>
      <c r="Q783" s="37">
        <v>6.5600000000000006E-2</v>
      </c>
      <c r="R783" s="41"/>
      <c r="S783" s="17">
        <f>SUM($H$2:H783)</f>
        <v>32774850</v>
      </c>
    </row>
    <row r="784" spans="1:19" x14ac:dyDescent="0.2">
      <c r="A784" s="36" t="s">
        <v>7</v>
      </c>
      <c r="B784" s="37" t="s">
        <v>860</v>
      </c>
      <c r="C784" s="37">
        <v>3</v>
      </c>
      <c r="D784" s="12" t="s">
        <v>859</v>
      </c>
      <c r="E784" s="37" t="s">
        <v>858</v>
      </c>
      <c r="F784" s="37" t="s">
        <v>3</v>
      </c>
      <c r="G784" s="37"/>
      <c r="H784" s="38">
        <v>40000</v>
      </c>
      <c r="I784" s="37">
        <v>1999</v>
      </c>
      <c r="J784" s="39">
        <v>22500</v>
      </c>
      <c r="K784" s="37" t="s">
        <v>2</v>
      </c>
      <c r="L784" s="37">
        <v>8</v>
      </c>
      <c r="M784" s="37" t="s">
        <v>0</v>
      </c>
      <c r="N784" s="37">
        <v>2010</v>
      </c>
      <c r="O784" s="40">
        <v>0.9</v>
      </c>
      <c r="P784" s="39">
        <v>5733</v>
      </c>
      <c r="Q784" s="37">
        <v>0.14330000000000001</v>
      </c>
      <c r="R784" s="41"/>
      <c r="S784" s="17">
        <f>SUM($H$2:H784)</f>
        <v>32814850</v>
      </c>
    </row>
    <row r="785" spans="1:19" x14ac:dyDescent="0.2">
      <c r="A785" s="36" t="s">
        <v>7</v>
      </c>
      <c r="B785" s="37" t="s">
        <v>811</v>
      </c>
      <c r="C785" s="37">
        <v>83</v>
      </c>
      <c r="D785" s="12" t="s">
        <v>855</v>
      </c>
      <c r="E785" s="37" t="s">
        <v>854</v>
      </c>
      <c r="F785" s="37" t="s">
        <v>3</v>
      </c>
      <c r="G785" s="37"/>
      <c r="H785" s="38">
        <v>40000</v>
      </c>
      <c r="I785" s="37">
        <v>1994</v>
      </c>
      <c r="J785" s="39">
        <v>20000</v>
      </c>
      <c r="K785" s="37" t="s">
        <v>59</v>
      </c>
      <c r="L785" s="37">
        <v>8</v>
      </c>
      <c r="M785" s="37" t="s">
        <v>0</v>
      </c>
      <c r="N785" s="37">
        <v>2010</v>
      </c>
      <c r="O785" s="40">
        <v>1</v>
      </c>
      <c r="P785" s="39">
        <v>4275</v>
      </c>
      <c r="Q785" s="37">
        <v>0.1069</v>
      </c>
      <c r="R785" s="41"/>
      <c r="S785" s="17">
        <f>SUM($H$2:H785)</f>
        <v>32854850</v>
      </c>
    </row>
    <row r="786" spans="1:19" x14ac:dyDescent="0.2">
      <c r="A786" s="36" t="s">
        <v>7</v>
      </c>
      <c r="B786" s="37" t="s">
        <v>811</v>
      </c>
      <c r="C786" s="37">
        <v>83</v>
      </c>
      <c r="D786" s="12" t="s">
        <v>810</v>
      </c>
      <c r="E786" s="37" t="s">
        <v>809</v>
      </c>
      <c r="F786" s="37" t="s">
        <v>3</v>
      </c>
      <c r="G786" s="37"/>
      <c r="H786" s="38">
        <v>40000</v>
      </c>
      <c r="I786" s="37">
        <v>1994</v>
      </c>
      <c r="J786" s="39">
        <v>20000</v>
      </c>
      <c r="K786" s="37" t="s">
        <v>59</v>
      </c>
      <c r="L786" s="37">
        <v>8</v>
      </c>
      <c r="M786" s="37" t="s">
        <v>0</v>
      </c>
      <c r="N786" s="37">
        <v>2010</v>
      </c>
      <c r="O786" s="40">
        <v>1</v>
      </c>
      <c r="P786" s="39">
        <v>4275</v>
      </c>
      <c r="Q786" s="37">
        <v>0.1069</v>
      </c>
      <c r="R786" s="41"/>
      <c r="S786" s="17">
        <f>SUM($H$2:H786)</f>
        <v>32894850</v>
      </c>
    </row>
    <row r="787" spans="1:19" x14ac:dyDescent="0.2">
      <c r="A787" s="36" t="s">
        <v>7</v>
      </c>
      <c r="B787" s="37" t="s">
        <v>811</v>
      </c>
      <c r="C787" s="37">
        <v>83</v>
      </c>
      <c r="D787" s="12" t="s">
        <v>821</v>
      </c>
      <c r="E787" s="37" t="s">
        <v>820</v>
      </c>
      <c r="F787" s="37" t="s">
        <v>3</v>
      </c>
      <c r="G787" s="37"/>
      <c r="H787" s="38">
        <v>40000</v>
      </c>
      <c r="I787" s="37">
        <v>1996</v>
      </c>
      <c r="J787" s="39">
        <v>20000</v>
      </c>
      <c r="K787" s="37" t="s">
        <v>59</v>
      </c>
      <c r="L787" s="37">
        <v>8</v>
      </c>
      <c r="M787" s="37" t="s">
        <v>0</v>
      </c>
      <c r="N787" s="37">
        <v>2010</v>
      </c>
      <c r="O787" s="40">
        <v>1</v>
      </c>
      <c r="P787" s="39">
        <v>4231</v>
      </c>
      <c r="Q787" s="37">
        <v>0.10580000000000001</v>
      </c>
      <c r="R787" s="41"/>
      <c r="S787" s="17">
        <f>SUM($H$2:H787)</f>
        <v>32934850</v>
      </c>
    </row>
    <row r="788" spans="1:19" x14ac:dyDescent="0.2">
      <c r="A788" s="36" t="s">
        <v>7</v>
      </c>
      <c r="B788" s="37" t="s">
        <v>811</v>
      </c>
      <c r="C788" s="37">
        <v>83</v>
      </c>
      <c r="D788" s="12" t="s">
        <v>819</v>
      </c>
      <c r="E788" s="37" t="s">
        <v>818</v>
      </c>
      <c r="F788" s="37" t="s">
        <v>3</v>
      </c>
      <c r="G788" s="37"/>
      <c r="H788" s="38">
        <v>40000</v>
      </c>
      <c r="I788" s="37">
        <v>1996</v>
      </c>
      <c r="J788" s="39">
        <v>21212</v>
      </c>
      <c r="K788" s="37" t="s">
        <v>59</v>
      </c>
      <c r="L788" s="37">
        <v>8</v>
      </c>
      <c r="M788" s="37" t="s">
        <v>0</v>
      </c>
      <c r="N788" s="37">
        <v>2010</v>
      </c>
      <c r="O788" s="40">
        <v>1</v>
      </c>
      <c r="P788" s="39">
        <v>4487</v>
      </c>
      <c r="Q788" s="37">
        <v>0.11219999999999999</v>
      </c>
      <c r="R788" s="41"/>
      <c r="S788" s="17">
        <f>SUM($H$2:H788)</f>
        <v>32974850</v>
      </c>
    </row>
    <row r="789" spans="1:19" x14ac:dyDescent="0.2">
      <c r="A789" s="36" t="s">
        <v>7</v>
      </c>
      <c r="B789" s="37" t="s">
        <v>811</v>
      </c>
      <c r="C789" s="37">
        <v>83</v>
      </c>
      <c r="D789" s="12" t="s">
        <v>817</v>
      </c>
      <c r="E789" s="37" t="s">
        <v>816</v>
      </c>
      <c r="F789" s="37" t="s">
        <v>3</v>
      </c>
      <c r="G789" s="37"/>
      <c r="H789" s="38">
        <v>40000</v>
      </c>
      <c r="I789" s="37">
        <v>1996</v>
      </c>
      <c r="J789" s="39">
        <v>20000</v>
      </c>
      <c r="K789" s="37" t="s">
        <v>59</v>
      </c>
      <c r="L789" s="37">
        <v>8</v>
      </c>
      <c r="M789" s="37" t="s">
        <v>0</v>
      </c>
      <c r="N789" s="37">
        <v>2010</v>
      </c>
      <c r="O789" s="40">
        <v>1</v>
      </c>
      <c r="P789" s="39">
        <v>4231</v>
      </c>
      <c r="Q789" s="37">
        <v>0.10580000000000001</v>
      </c>
      <c r="R789" s="41"/>
      <c r="S789" s="17">
        <f>SUM($H$2:H789)</f>
        <v>33014850</v>
      </c>
    </row>
    <row r="790" spans="1:19" x14ac:dyDescent="0.2">
      <c r="A790" s="36" t="s">
        <v>7</v>
      </c>
      <c r="B790" s="37" t="s">
        <v>811</v>
      </c>
      <c r="C790" s="37">
        <v>83</v>
      </c>
      <c r="D790" s="12" t="s">
        <v>857</v>
      </c>
      <c r="E790" s="37" t="s">
        <v>856</v>
      </c>
      <c r="F790" s="37" t="s">
        <v>3</v>
      </c>
      <c r="G790" s="37"/>
      <c r="H790" s="38">
        <v>40000</v>
      </c>
      <c r="I790" s="37">
        <v>1999</v>
      </c>
      <c r="J790" s="39">
        <v>36130</v>
      </c>
      <c r="K790" s="37" t="s">
        <v>59</v>
      </c>
      <c r="L790" s="37">
        <v>8</v>
      </c>
      <c r="M790" s="37" t="s">
        <v>0</v>
      </c>
      <c r="N790" s="37">
        <v>2013</v>
      </c>
      <c r="O790" s="40">
        <v>1</v>
      </c>
      <c r="P790" s="39">
        <v>9382</v>
      </c>
      <c r="Q790" s="37">
        <v>0.2346</v>
      </c>
      <c r="R790" s="41"/>
      <c r="S790" s="17">
        <f>SUM($H$2:H790)</f>
        <v>33054850</v>
      </c>
    </row>
    <row r="791" spans="1:19" x14ac:dyDescent="0.2">
      <c r="A791" s="36" t="s">
        <v>7</v>
      </c>
      <c r="B791" s="37" t="s">
        <v>811</v>
      </c>
      <c r="C791" s="37">
        <v>83</v>
      </c>
      <c r="D791" s="12" t="s">
        <v>851</v>
      </c>
      <c r="E791" s="37" t="s">
        <v>850</v>
      </c>
      <c r="F791" s="37" t="s">
        <v>3</v>
      </c>
      <c r="G791" s="37"/>
      <c r="H791" s="38">
        <v>40000</v>
      </c>
      <c r="I791" s="37">
        <v>1999</v>
      </c>
      <c r="J791" s="39">
        <v>36587</v>
      </c>
      <c r="K791" s="37" t="s">
        <v>59</v>
      </c>
      <c r="L791" s="37">
        <v>8</v>
      </c>
      <c r="M791" s="37" t="s">
        <v>0</v>
      </c>
      <c r="N791" s="37">
        <v>2010</v>
      </c>
      <c r="O791" s="40">
        <v>1</v>
      </c>
      <c r="P791" s="39">
        <v>9322</v>
      </c>
      <c r="Q791" s="37">
        <v>0.2331</v>
      </c>
      <c r="R791" s="41"/>
      <c r="S791" s="17">
        <f>SUM($H$2:H791)</f>
        <v>33094850</v>
      </c>
    </row>
    <row r="792" spans="1:19" x14ac:dyDescent="0.2">
      <c r="A792" s="36" t="s">
        <v>7</v>
      </c>
      <c r="B792" s="37" t="s">
        <v>811</v>
      </c>
      <c r="C792" s="37">
        <v>83</v>
      </c>
      <c r="D792" s="12" t="s">
        <v>849</v>
      </c>
      <c r="E792" s="37" t="s">
        <v>848</v>
      </c>
      <c r="F792" s="37" t="s">
        <v>3</v>
      </c>
      <c r="G792" s="37"/>
      <c r="H792" s="38">
        <v>40000</v>
      </c>
      <c r="I792" s="37">
        <v>1999</v>
      </c>
      <c r="J792" s="39">
        <v>26997</v>
      </c>
      <c r="K792" s="37" t="s">
        <v>59</v>
      </c>
      <c r="L792" s="37">
        <v>8</v>
      </c>
      <c r="M792" s="37" t="s">
        <v>0</v>
      </c>
      <c r="N792" s="37">
        <v>2010</v>
      </c>
      <c r="O792" s="40">
        <v>1</v>
      </c>
      <c r="P792" s="39">
        <v>6879</v>
      </c>
      <c r="Q792" s="37">
        <v>0.17199999999999999</v>
      </c>
      <c r="R792" s="41"/>
      <c r="S792" s="17">
        <f>SUM($H$2:H792)</f>
        <v>33134850</v>
      </c>
    </row>
    <row r="793" spans="1:19" x14ac:dyDescent="0.2">
      <c r="A793" s="36" t="s">
        <v>7</v>
      </c>
      <c r="B793" s="37" t="s">
        <v>811</v>
      </c>
      <c r="C793" s="37">
        <v>83</v>
      </c>
      <c r="D793" s="12" t="s">
        <v>847</v>
      </c>
      <c r="E793" s="37" t="s">
        <v>846</v>
      </c>
      <c r="F793" s="37" t="s">
        <v>3</v>
      </c>
      <c r="G793" s="37"/>
      <c r="H793" s="38">
        <v>40000</v>
      </c>
      <c r="I793" s="37">
        <v>1999</v>
      </c>
      <c r="J793" s="39">
        <v>28376</v>
      </c>
      <c r="K793" s="37" t="s">
        <v>59</v>
      </c>
      <c r="L793" s="37">
        <v>8</v>
      </c>
      <c r="M793" s="37" t="s">
        <v>0</v>
      </c>
      <c r="N793" s="37">
        <v>2010</v>
      </c>
      <c r="O793" s="40">
        <v>1</v>
      </c>
      <c r="P793" s="39">
        <v>7230</v>
      </c>
      <c r="Q793" s="37">
        <v>0.18079999999999999</v>
      </c>
      <c r="R793" s="41"/>
      <c r="S793" s="17">
        <f>SUM($H$2:H793)</f>
        <v>33174850</v>
      </c>
    </row>
    <row r="794" spans="1:19" x14ac:dyDescent="0.2">
      <c r="A794" s="36" t="s">
        <v>7</v>
      </c>
      <c r="B794" s="37" t="s">
        <v>811</v>
      </c>
      <c r="C794" s="37">
        <v>83</v>
      </c>
      <c r="D794" s="12" t="s">
        <v>845</v>
      </c>
      <c r="E794" s="37" t="s">
        <v>844</v>
      </c>
      <c r="F794" s="37" t="s">
        <v>3</v>
      </c>
      <c r="G794" s="37"/>
      <c r="H794" s="38">
        <v>40000</v>
      </c>
      <c r="I794" s="37">
        <v>1999</v>
      </c>
      <c r="J794" s="39">
        <v>20000</v>
      </c>
      <c r="K794" s="37" t="s">
        <v>59</v>
      </c>
      <c r="L794" s="37">
        <v>8</v>
      </c>
      <c r="M794" s="37" t="s">
        <v>0</v>
      </c>
      <c r="N794" s="37">
        <v>2010</v>
      </c>
      <c r="O794" s="40">
        <v>1</v>
      </c>
      <c r="P794" s="39">
        <v>5096</v>
      </c>
      <c r="Q794" s="37">
        <v>0.12740000000000001</v>
      </c>
      <c r="R794" s="41"/>
      <c r="S794" s="17">
        <f>SUM($H$2:H794)</f>
        <v>33214850</v>
      </c>
    </row>
    <row r="795" spans="1:19" x14ac:dyDescent="0.2">
      <c r="A795" s="36" t="s">
        <v>7</v>
      </c>
      <c r="B795" s="37" t="s">
        <v>811</v>
      </c>
      <c r="C795" s="37">
        <v>83</v>
      </c>
      <c r="D795" s="12" t="s">
        <v>833</v>
      </c>
      <c r="E795" s="37" t="s">
        <v>832</v>
      </c>
      <c r="F795" s="37" t="s">
        <v>3</v>
      </c>
      <c r="G795" s="37"/>
      <c r="H795" s="38">
        <v>40000</v>
      </c>
      <c r="I795" s="37">
        <v>1999</v>
      </c>
      <c r="J795" s="39">
        <v>20000</v>
      </c>
      <c r="K795" s="37" t="s">
        <v>59</v>
      </c>
      <c r="L795" s="37">
        <v>8</v>
      </c>
      <c r="M795" s="37" t="s">
        <v>0</v>
      </c>
      <c r="N795" s="37">
        <v>2010</v>
      </c>
      <c r="O795" s="40">
        <v>1</v>
      </c>
      <c r="P795" s="39">
        <v>5096</v>
      </c>
      <c r="Q795" s="37">
        <v>0.12740000000000001</v>
      </c>
      <c r="R795" s="41"/>
      <c r="S795" s="17">
        <f>SUM($H$2:H795)</f>
        <v>33254850</v>
      </c>
    </row>
    <row r="796" spans="1:19" x14ac:dyDescent="0.2">
      <c r="A796" s="36" t="s">
        <v>7</v>
      </c>
      <c r="B796" s="37" t="s">
        <v>811</v>
      </c>
      <c r="C796" s="37">
        <v>83</v>
      </c>
      <c r="D796" s="12" t="s">
        <v>831</v>
      </c>
      <c r="E796" s="37" t="s">
        <v>830</v>
      </c>
      <c r="F796" s="37" t="s">
        <v>3</v>
      </c>
      <c r="G796" s="37"/>
      <c r="H796" s="38">
        <v>40000</v>
      </c>
      <c r="I796" s="37">
        <v>1999</v>
      </c>
      <c r="J796" s="39">
        <v>28922</v>
      </c>
      <c r="K796" s="37" t="s">
        <v>59</v>
      </c>
      <c r="L796" s="37">
        <v>8</v>
      </c>
      <c r="M796" s="37" t="s">
        <v>0</v>
      </c>
      <c r="N796" s="37">
        <v>2010</v>
      </c>
      <c r="O796" s="40">
        <v>1</v>
      </c>
      <c r="P796" s="39">
        <v>7369</v>
      </c>
      <c r="Q796" s="37">
        <v>0.1842</v>
      </c>
      <c r="R796" s="41"/>
      <c r="S796" s="17">
        <f>SUM($H$2:H796)</f>
        <v>33294850</v>
      </c>
    </row>
    <row r="797" spans="1:19" x14ac:dyDescent="0.2">
      <c r="A797" s="36" t="s">
        <v>7</v>
      </c>
      <c r="B797" s="37" t="s">
        <v>811</v>
      </c>
      <c r="C797" s="37">
        <v>83</v>
      </c>
      <c r="D797" s="12" t="s">
        <v>829</v>
      </c>
      <c r="E797" s="37" t="s">
        <v>828</v>
      </c>
      <c r="F797" s="37" t="s">
        <v>3</v>
      </c>
      <c r="G797" s="37"/>
      <c r="H797" s="38">
        <v>40000</v>
      </c>
      <c r="I797" s="37">
        <v>1999</v>
      </c>
      <c r="J797" s="39">
        <v>36841</v>
      </c>
      <c r="K797" s="37" t="s">
        <v>59</v>
      </c>
      <c r="L797" s="37">
        <v>8</v>
      </c>
      <c r="M797" s="37" t="s">
        <v>0</v>
      </c>
      <c r="N797" s="37">
        <v>2010</v>
      </c>
      <c r="O797" s="40">
        <v>1</v>
      </c>
      <c r="P797" s="39">
        <v>9387</v>
      </c>
      <c r="Q797" s="37">
        <v>0.23469999999999999</v>
      </c>
      <c r="R797" s="41"/>
      <c r="S797" s="17">
        <f>SUM($H$2:H797)</f>
        <v>33334850</v>
      </c>
    </row>
    <row r="798" spans="1:19" x14ac:dyDescent="0.2">
      <c r="A798" s="36" t="s">
        <v>7</v>
      </c>
      <c r="B798" s="37" t="s">
        <v>811</v>
      </c>
      <c r="C798" s="37">
        <v>83</v>
      </c>
      <c r="D798" s="12" t="s">
        <v>827</v>
      </c>
      <c r="E798" s="37" t="s">
        <v>826</v>
      </c>
      <c r="F798" s="37" t="s">
        <v>3</v>
      </c>
      <c r="G798" s="37"/>
      <c r="H798" s="38">
        <v>40000</v>
      </c>
      <c r="I798" s="37">
        <v>1999</v>
      </c>
      <c r="J798" s="39">
        <v>20000</v>
      </c>
      <c r="K798" s="37" t="s">
        <v>59</v>
      </c>
      <c r="L798" s="37">
        <v>8</v>
      </c>
      <c r="M798" s="37" t="s">
        <v>0</v>
      </c>
      <c r="N798" s="37">
        <v>2010</v>
      </c>
      <c r="O798" s="40">
        <v>1</v>
      </c>
      <c r="P798" s="39">
        <v>5096</v>
      </c>
      <c r="Q798" s="37">
        <v>0.12740000000000001</v>
      </c>
      <c r="R798" s="41"/>
      <c r="S798" s="17">
        <f>SUM($H$2:H798)</f>
        <v>33374850</v>
      </c>
    </row>
    <row r="799" spans="1:19" x14ac:dyDescent="0.2">
      <c r="A799" s="36" t="s">
        <v>7</v>
      </c>
      <c r="B799" s="37" t="s">
        <v>811</v>
      </c>
      <c r="C799" s="37">
        <v>83</v>
      </c>
      <c r="D799" s="12" t="s">
        <v>825</v>
      </c>
      <c r="E799" s="37" t="s">
        <v>824</v>
      </c>
      <c r="F799" s="37" t="s">
        <v>3</v>
      </c>
      <c r="G799" s="37"/>
      <c r="H799" s="38">
        <v>40000</v>
      </c>
      <c r="I799" s="37">
        <v>1999</v>
      </c>
      <c r="J799" s="39">
        <v>30334</v>
      </c>
      <c r="K799" s="37" t="s">
        <v>59</v>
      </c>
      <c r="L799" s="37">
        <v>8</v>
      </c>
      <c r="M799" s="37" t="s">
        <v>0</v>
      </c>
      <c r="N799" s="37">
        <v>2010</v>
      </c>
      <c r="O799" s="40">
        <v>1</v>
      </c>
      <c r="P799" s="39">
        <v>7729</v>
      </c>
      <c r="Q799" s="37">
        <v>0.19320000000000001</v>
      </c>
      <c r="R799" s="41"/>
      <c r="S799" s="17">
        <f>SUM($H$2:H799)</f>
        <v>33414850</v>
      </c>
    </row>
    <row r="800" spans="1:19" x14ac:dyDescent="0.2">
      <c r="A800" s="36" t="s">
        <v>7</v>
      </c>
      <c r="B800" s="37" t="s">
        <v>811</v>
      </c>
      <c r="C800" s="37">
        <v>83</v>
      </c>
      <c r="D800" s="12" t="s">
        <v>815</v>
      </c>
      <c r="E800" s="37" t="s">
        <v>814</v>
      </c>
      <c r="F800" s="37" t="s">
        <v>3</v>
      </c>
      <c r="G800" s="37"/>
      <c r="H800" s="38">
        <v>40000</v>
      </c>
      <c r="I800" s="37">
        <v>1999</v>
      </c>
      <c r="J800" s="39">
        <v>20000</v>
      </c>
      <c r="K800" s="37" t="s">
        <v>59</v>
      </c>
      <c r="L800" s="37">
        <v>8</v>
      </c>
      <c r="M800" s="37" t="s">
        <v>0</v>
      </c>
      <c r="N800" s="37">
        <v>2010</v>
      </c>
      <c r="O800" s="40">
        <v>1</v>
      </c>
      <c r="P800" s="39">
        <v>5096</v>
      </c>
      <c r="Q800" s="37">
        <v>0.12740000000000001</v>
      </c>
      <c r="R800" s="41"/>
      <c r="S800" s="17">
        <f>SUM($H$2:H800)</f>
        <v>33454850</v>
      </c>
    </row>
    <row r="801" spans="1:19" x14ac:dyDescent="0.2">
      <c r="A801" s="36" t="s">
        <v>7</v>
      </c>
      <c r="B801" s="37" t="s">
        <v>811</v>
      </c>
      <c r="C801" s="37">
        <v>83</v>
      </c>
      <c r="D801" s="12" t="s">
        <v>853</v>
      </c>
      <c r="E801" s="37" t="s">
        <v>852</v>
      </c>
      <c r="F801" s="37" t="s">
        <v>3</v>
      </c>
      <c r="G801" s="37"/>
      <c r="H801" s="38">
        <v>40000</v>
      </c>
      <c r="I801" s="37">
        <v>2000</v>
      </c>
      <c r="J801" s="39">
        <v>20000</v>
      </c>
      <c r="K801" s="37" t="s">
        <v>59</v>
      </c>
      <c r="L801" s="37">
        <v>8</v>
      </c>
      <c r="M801" s="37" t="s">
        <v>0</v>
      </c>
      <c r="N801" s="37">
        <v>2010</v>
      </c>
      <c r="O801" s="40">
        <v>1</v>
      </c>
      <c r="P801" s="39">
        <v>5096</v>
      </c>
      <c r="Q801" s="37">
        <v>0.12740000000000001</v>
      </c>
      <c r="R801" s="41"/>
      <c r="S801" s="17">
        <f>SUM($H$2:H801)</f>
        <v>33494850</v>
      </c>
    </row>
    <row r="802" spans="1:19" x14ac:dyDescent="0.2">
      <c r="A802" s="36" t="s">
        <v>7</v>
      </c>
      <c r="B802" s="37" t="s">
        <v>811</v>
      </c>
      <c r="C802" s="37">
        <v>83</v>
      </c>
      <c r="D802" s="12" t="s">
        <v>839</v>
      </c>
      <c r="E802" s="37" t="s">
        <v>838</v>
      </c>
      <c r="F802" s="37" t="s">
        <v>3</v>
      </c>
      <c r="G802" s="37"/>
      <c r="H802" s="38">
        <v>40000</v>
      </c>
      <c r="I802" s="37">
        <v>2000</v>
      </c>
      <c r="J802" s="39">
        <v>20000</v>
      </c>
      <c r="K802" s="37" t="s">
        <v>59</v>
      </c>
      <c r="L802" s="37">
        <v>8</v>
      </c>
      <c r="M802" s="37" t="s">
        <v>0</v>
      </c>
      <c r="N802" s="37">
        <v>2010</v>
      </c>
      <c r="O802" s="40">
        <v>0.9</v>
      </c>
      <c r="P802" s="39">
        <v>5096</v>
      </c>
      <c r="Q802" s="37">
        <v>0.12740000000000001</v>
      </c>
      <c r="R802" s="41"/>
      <c r="S802" s="17">
        <f>SUM($H$2:H802)</f>
        <v>33534850</v>
      </c>
    </row>
    <row r="803" spans="1:19" x14ac:dyDescent="0.2">
      <c r="A803" s="36" t="s">
        <v>7</v>
      </c>
      <c r="B803" s="37" t="s">
        <v>811</v>
      </c>
      <c r="C803" s="37">
        <v>83</v>
      </c>
      <c r="D803" s="12" t="s">
        <v>835</v>
      </c>
      <c r="E803" s="37" t="s">
        <v>834</v>
      </c>
      <c r="F803" s="37" t="s">
        <v>3</v>
      </c>
      <c r="G803" s="37"/>
      <c r="H803" s="38">
        <v>40000</v>
      </c>
      <c r="I803" s="37">
        <v>2000</v>
      </c>
      <c r="J803" s="39">
        <v>20000</v>
      </c>
      <c r="K803" s="37" t="s">
        <v>59</v>
      </c>
      <c r="L803" s="37">
        <v>8</v>
      </c>
      <c r="M803" s="37" t="s">
        <v>0</v>
      </c>
      <c r="N803" s="37">
        <v>2010</v>
      </c>
      <c r="O803" s="40">
        <v>1</v>
      </c>
      <c r="P803" s="39">
        <v>5096</v>
      </c>
      <c r="Q803" s="37">
        <v>0.12740000000000001</v>
      </c>
      <c r="R803" s="41"/>
      <c r="S803" s="17">
        <f>SUM($H$2:H803)</f>
        <v>33574850</v>
      </c>
    </row>
    <row r="804" spans="1:19" x14ac:dyDescent="0.2">
      <c r="A804" s="36" t="s">
        <v>7</v>
      </c>
      <c r="B804" s="37" t="s">
        <v>811</v>
      </c>
      <c r="C804" s="37">
        <v>83</v>
      </c>
      <c r="D804" s="12" t="s">
        <v>843</v>
      </c>
      <c r="E804" s="37" t="s">
        <v>842</v>
      </c>
      <c r="F804" s="37" t="s">
        <v>3</v>
      </c>
      <c r="G804" s="37"/>
      <c r="H804" s="38">
        <v>40000</v>
      </c>
      <c r="I804" s="37">
        <v>2001</v>
      </c>
      <c r="J804" s="39">
        <v>20000</v>
      </c>
      <c r="K804" s="37" t="s">
        <v>59</v>
      </c>
      <c r="L804" s="37">
        <v>8</v>
      </c>
      <c r="M804" s="37" t="s">
        <v>0</v>
      </c>
      <c r="N804" s="37">
        <v>2010</v>
      </c>
      <c r="O804" s="40">
        <v>1</v>
      </c>
      <c r="P804" s="39">
        <v>5096</v>
      </c>
      <c r="Q804" s="37">
        <v>0.12740000000000001</v>
      </c>
      <c r="R804" s="41"/>
      <c r="S804" s="17">
        <f>SUM($H$2:H804)</f>
        <v>33614850</v>
      </c>
    </row>
    <row r="805" spans="1:19" x14ac:dyDescent="0.2">
      <c r="A805" s="36" t="s">
        <v>7</v>
      </c>
      <c r="B805" s="37" t="s">
        <v>811</v>
      </c>
      <c r="C805" s="37">
        <v>83</v>
      </c>
      <c r="D805" s="12" t="s">
        <v>841</v>
      </c>
      <c r="E805" s="37" t="s">
        <v>840</v>
      </c>
      <c r="F805" s="37" t="s">
        <v>3</v>
      </c>
      <c r="G805" s="37"/>
      <c r="H805" s="38">
        <v>40000</v>
      </c>
      <c r="I805" s="37">
        <v>2001</v>
      </c>
      <c r="J805" s="39">
        <v>20000</v>
      </c>
      <c r="K805" s="37" t="s">
        <v>59</v>
      </c>
      <c r="L805" s="37">
        <v>8</v>
      </c>
      <c r="M805" s="37" t="s">
        <v>0</v>
      </c>
      <c r="N805" s="37">
        <v>2010</v>
      </c>
      <c r="O805" s="40">
        <v>1</v>
      </c>
      <c r="P805" s="39">
        <v>5096</v>
      </c>
      <c r="Q805" s="37">
        <v>0.12740000000000001</v>
      </c>
      <c r="R805" s="41"/>
      <c r="S805" s="17">
        <f>SUM($H$2:H805)</f>
        <v>33654850</v>
      </c>
    </row>
    <row r="806" spans="1:19" x14ac:dyDescent="0.2">
      <c r="A806" s="36" t="s">
        <v>7</v>
      </c>
      <c r="B806" s="37" t="s">
        <v>811</v>
      </c>
      <c r="C806" s="37">
        <v>83</v>
      </c>
      <c r="D806" s="12" t="s">
        <v>837</v>
      </c>
      <c r="E806" s="37" t="s">
        <v>836</v>
      </c>
      <c r="F806" s="37" t="s">
        <v>3</v>
      </c>
      <c r="G806" s="37"/>
      <c r="H806" s="38">
        <v>40000</v>
      </c>
      <c r="I806" s="37">
        <v>2001</v>
      </c>
      <c r="J806" s="39">
        <v>27354</v>
      </c>
      <c r="K806" s="37" t="s">
        <v>59</v>
      </c>
      <c r="L806" s="37">
        <v>8</v>
      </c>
      <c r="M806" s="37" t="s">
        <v>0</v>
      </c>
      <c r="N806" s="37">
        <v>2010</v>
      </c>
      <c r="O806" s="40">
        <v>0.9</v>
      </c>
      <c r="P806" s="39">
        <v>6970</v>
      </c>
      <c r="Q806" s="37">
        <v>0.17419999999999999</v>
      </c>
      <c r="R806" s="41"/>
      <c r="S806" s="17">
        <f>SUM($H$2:H806)</f>
        <v>33694850</v>
      </c>
    </row>
    <row r="807" spans="1:19" x14ac:dyDescent="0.2">
      <c r="A807" s="36" t="s">
        <v>7</v>
      </c>
      <c r="B807" s="37" t="s">
        <v>811</v>
      </c>
      <c r="C807" s="37">
        <v>83</v>
      </c>
      <c r="D807" s="12" t="s">
        <v>813</v>
      </c>
      <c r="E807" s="37" t="s">
        <v>812</v>
      </c>
      <c r="F807" s="37" t="s">
        <v>3</v>
      </c>
      <c r="G807" s="37"/>
      <c r="H807" s="38">
        <v>40000</v>
      </c>
      <c r="I807" s="37">
        <v>2002</v>
      </c>
      <c r="J807" s="39">
        <v>20000</v>
      </c>
      <c r="K807" s="37" t="s">
        <v>59</v>
      </c>
      <c r="L807" s="37">
        <v>8</v>
      </c>
      <c r="M807" s="37" t="s">
        <v>0</v>
      </c>
      <c r="N807" s="37">
        <v>2010</v>
      </c>
      <c r="O807" s="40">
        <v>1</v>
      </c>
      <c r="P807" s="39">
        <v>5096</v>
      </c>
      <c r="Q807" s="37">
        <v>0.12740000000000001</v>
      </c>
      <c r="R807" s="41"/>
      <c r="S807" s="17">
        <f>SUM($H$2:H807)</f>
        <v>33734850</v>
      </c>
    </row>
    <row r="808" spans="1:19" x14ac:dyDescent="0.2">
      <c r="A808" s="36" t="s">
        <v>7</v>
      </c>
      <c r="B808" s="37" t="s">
        <v>811</v>
      </c>
      <c r="C808" s="37">
        <v>83</v>
      </c>
      <c r="D808" s="12" t="s">
        <v>823</v>
      </c>
      <c r="E808" s="37" t="s">
        <v>822</v>
      </c>
      <c r="F808" s="37" t="s">
        <v>3</v>
      </c>
      <c r="G808" s="37"/>
      <c r="H808" s="38">
        <v>40000</v>
      </c>
      <c r="I808" s="37">
        <v>2003</v>
      </c>
      <c r="J808" s="39">
        <v>114905</v>
      </c>
      <c r="K808" s="37" t="s">
        <v>59</v>
      </c>
      <c r="L808" s="37">
        <v>8</v>
      </c>
      <c r="M808" s="37" t="s">
        <v>0</v>
      </c>
      <c r="N808" s="37">
        <v>2010</v>
      </c>
      <c r="O808" s="40">
        <v>1</v>
      </c>
      <c r="P808" s="39">
        <v>17059</v>
      </c>
      <c r="Q808" s="37">
        <v>0.42649999999999999</v>
      </c>
      <c r="R808" s="41"/>
      <c r="S808" s="17">
        <f>SUM($H$2:H808)</f>
        <v>33774850</v>
      </c>
    </row>
    <row r="809" spans="1:19" x14ac:dyDescent="0.2">
      <c r="A809" s="36" t="s">
        <v>7</v>
      </c>
      <c r="B809" s="37" t="s">
        <v>808</v>
      </c>
      <c r="C809" s="37">
        <v>2</v>
      </c>
      <c r="D809" s="12" t="s">
        <v>807</v>
      </c>
      <c r="E809" s="37" t="s">
        <v>806</v>
      </c>
      <c r="F809" s="37" t="s">
        <v>3</v>
      </c>
      <c r="G809" s="37"/>
      <c r="H809" s="38">
        <v>35000</v>
      </c>
      <c r="I809" s="37">
        <v>2003</v>
      </c>
      <c r="J809" s="39">
        <v>35174</v>
      </c>
      <c r="K809" s="37" t="s">
        <v>2</v>
      </c>
      <c r="L809" s="37">
        <v>7</v>
      </c>
      <c r="M809" s="37" t="s">
        <v>0</v>
      </c>
      <c r="N809" s="37">
        <v>2010</v>
      </c>
      <c r="O809" s="40">
        <v>1</v>
      </c>
      <c r="P809" s="39">
        <v>2394</v>
      </c>
      <c r="Q809" s="37">
        <v>6.8400000000000002E-2</v>
      </c>
      <c r="R809" s="41"/>
      <c r="S809" s="17">
        <f>SUM($H$2:H809)</f>
        <v>33809850</v>
      </c>
    </row>
    <row r="810" spans="1:19" x14ac:dyDescent="0.2">
      <c r="A810" s="36" t="s">
        <v>7</v>
      </c>
      <c r="B810" s="37" t="s">
        <v>805</v>
      </c>
      <c r="C810" s="37">
        <v>1</v>
      </c>
      <c r="D810" s="12" t="s">
        <v>804</v>
      </c>
      <c r="E810" s="37" t="s">
        <v>803</v>
      </c>
      <c r="F810" s="37" t="s">
        <v>3</v>
      </c>
      <c r="G810" s="37"/>
      <c r="H810" s="38">
        <v>40000</v>
      </c>
      <c r="I810" s="37">
        <v>2003</v>
      </c>
      <c r="J810" s="39">
        <v>20000</v>
      </c>
      <c r="K810" s="37" t="s">
        <v>2</v>
      </c>
      <c r="L810" s="37">
        <v>8</v>
      </c>
      <c r="M810" s="37" t="s">
        <v>0</v>
      </c>
      <c r="N810" s="37">
        <v>2010</v>
      </c>
      <c r="O810" s="40">
        <v>0.9</v>
      </c>
      <c r="P810" s="39">
        <v>1560</v>
      </c>
      <c r="Q810" s="37">
        <v>3.9E-2</v>
      </c>
      <c r="R810" s="41"/>
      <c r="S810" s="17">
        <f>SUM($H$2:H810)</f>
        <v>33849850</v>
      </c>
    </row>
    <row r="811" spans="1:19" x14ac:dyDescent="0.2">
      <c r="A811" s="36" t="s">
        <v>7</v>
      </c>
      <c r="B811" s="37" t="s">
        <v>802</v>
      </c>
      <c r="C811" s="37">
        <v>1</v>
      </c>
      <c r="D811" s="12" t="s">
        <v>801</v>
      </c>
      <c r="E811" s="37" t="s">
        <v>800</v>
      </c>
      <c r="F811" s="37" t="s">
        <v>3</v>
      </c>
      <c r="G811" s="37"/>
      <c r="H811" s="38">
        <v>35000</v>
      </c>
      <c r="I811" s="37">
        <v>1987</v>
      </c>
      <c r="J811" s="39">
        <v>20000</v>
      </c>
      <c r="K811" s="37" t="s">
        <v>2</v>
      </c>
      <c r="L811" s="37">
        <v>7</v>
      </c>
      <c r="M811" s="37" t="s">
        <v>0</v>
      </c>
      <c r="N811" s="37">
        <v>2010</v>
      </c>
      <c r="O811" s="40">
        <v>0.9</v>
      </c>
      <c r="P811" s="39">
        <v>2312</v>
      </c>
      <c r="Q811" s="37">
        <v>6.6100000000000006E-2</v>
      </c>
      <c r="R811" s="41"/>
      <c r="S811" s="17">
        <f>SUM($H$2:H811)</f>
        <v>33884850</v>
      </c>
    </row>
    <row r="812" spans="1:19" x14ac:dyDescent="0.2">
      <c r="A812" s="36" t="s">
        <v>7</v>
      </c>
      <c r="B812" s="37" t="s">
        <v>799</v>
      </c>
      <c r="C812" s="37">
        <v>1</v>
      </c>
      <c r="D812" s="12" t="s">
        <v>798</v>
      </c>
      <c r="E812" s="37" t="s">
        <v>797</v>
      </c>
      <c r="F812" s="37" t="s">
        <v>3</v>
      </c>
      <c r="G812" s="37"/>
      <c r="H812" s="38">
        <v>40000</v>
      </c>
      <c r="I812" s="37">
        <v>1998</v>
      </c>
      <c r="J812" s="39">
        <v>20000</v>
      </c>
      <c r="K812" s="37" t="s">
        <v>2</v>
      </c>
      <c r="L812" s="37">
        <v>8</v>
      </c>
      <c r="M812" s="37" t="s">
        <v>0</v>
      </c>
      <c r="N812" s="37">
        <v>2010</v>
      </c>
      <c r="O812" s="40">
        <v>1</v>
      </c>
      <c r="P812" s="39">
        <v>3398</v>
      </c>
      <c r="Q812" s="37">
        <v>8.4900000000000003E-2</v>
      </c>
      <c r="R812" s="41"/>
      <c r="S812" s="17">
        <f>SUM($H$2:H812)</f>
        <v>33924850</v>
      </c>
    </row>
    <row r="813" spans="1:19" x14ac:dyDescent="0.2">
      <c r="A813" s="36" t="s">
        <v>7</v>
      </c>
      <c r="B813" s="37" t="s">
        <v>796</v>
      </c>
      <c r="C813" s="37">
        <v>8</v>
      </c>
      <c r="D813" s="12" t="s">
        <v>795</v>
      </c>
      <c r="E813" s="37" t="s">
        <v>794</v>
      </c>
      <c r="F813" s="37" t="s">
        <v>3</v>
      </c>
      <c r="G813" s="37"/>
      <c r="H813" s="38">
        <v>35000</v>
      </c>
      <c r="I813" s="37">
        <v>2004</v>
      </c>
      <c r="J813" s="39">
        <v>18000</v>
      </c>
      <c r="K813" s="37" t="s">
        <v>59</v>
      </c>
      <c r="L813" s="37">
        <v>7</v>
      </c>
      <c r="M813" s="37" t="s">
        <v>0</v>
      </c>
      <c r="N813" s="37">
        <v>2013</v>
      </c>
      <c r="O813" s="40">
        <v>0.9</v>
      </c>
      <c r="P813" s="39">
        <v>1181</v>
      </c>
      <c r="Q813" s="37">
        <v>3.3700000000000001E-2</v>
      </c>
      <c r="R813" s="41"/>
      <c r="S813" s="17">
        <f>SUM($H$2:H813)</f>
        <v>33959850</v>
      </c>
    </row>
    <row r="814" spans="1:19" x14ac:dyDescent="0.2">
      <c r="A814" s="36" t="s">
        <v>7</v>
      </c>
      <c r="B814" s="37" t="s">
        <v>789</v>
      </c>
      <c r="C814" s="37">
        <v>32</v>
      </c>
      <c r="D814" s="12" t="s">
        <v>793</v>
      </c>
      <c r="E814" s="37" t="s">
        <v>792</v>
      </c>
      <c r="F814" s="37" t="s">
        <v>3</v>
      </c>
      <c r="G814" s="37"/>
      <c r="H814" s="38">
        <v>50000</v>
      </c>
      <c r="I814" s="37">
        <v>2005</v>
      </c>
      <c r="J814" s="39">
        <v>88043</v>
      </c>
      <c r="K814" s="37" t="s">
        <v>2</v>
      </c>
      <c r="L814" s="37">
        <v>8</v>
      </c>
      <c r="M814" s="37" t="s">
        <v>0</v>
      </c>
      <c r="N814" s="37">
        <v>2013</v>
      </c>
      <c r="O814" s="40">
        <v>1</v>
      </c>
      <c r="P814" s="39">
        <v>13273</v>
      </c>
      <c r="Q814" s="37">
        <v>0.26550000000000001</v>
      </c>
      <c r="R814" s="41"/>
      <c r="S814" s="17">
        <f>SUM($H$2:H814)</f>
        <v>34009850</v>
      </c>
    </row>
    <row r="815" spans="1:19" x14ac:dyDescent="0.2">
      <c r="A815" s="36" t="s">
        <v>7</v>
      </c>
      <c r="B815" s="37" t="s">
        <v>789</v>
      </c>
      <c r="C815" s="37">
        <v>32</v>
      </c>
      <c r="D815" s="12" t="s">
        <v>791</v>
      </c>
      <c r="E815" s="37" t="s">
        <v>790</v>
      </c>
      <c r="F815" s="37" t="s">
        <v>3</v>
      </c>
      <c r="G815" s="37"/>
      <c r="H815" s="38">
        <v>50000</v>
      </c>
      <c r="I815" s="37">
        <v>2005</v>
      </c>
      <c r="J815" s="39">
        <v>95921</v>
      </c>
      <c r="K815" s="37" t="s">
        <v>2</v>
      </c>
      <c r="L815" s="37">
        <v>8</v>
      </c>
      <c r="M815" s="37" t="s">
        <v>0</v>
      </c>
      <c r="N815" s="37">
        <v>2013</v>
      </c>
      <c r="O815" s="40">
        <v>0.9</v>
      </c>
      <c r="P815" s="39">
        <v>13700</v>
      </c>
      <c r="Q815" s="37">
        <v>0.27400000000000002</v>
      </c>
      <c r="R815" s="41"/>
      <c r="S815" s="17">
        <f>SUM($H$2:H815)</f>
        <v>34059850</v>
      </c>
    </row>
    <row r="816" spans="1:19" x14ac:dyDescent="0.2">
      <c r="A816" s="36" t="s">
        <v>7</v>
      </c>
      <c r="B816" s="37" t="s">
        <v>789</v>
      </c>
      <c r="C816" s="37">
        <v>32</v>
      </c>
      <c r="D816" s="12" t="s">
        <v>788</v>
      </c>
      <c r="E816" s="37" t="s">
        <v>787</v>
      </c>
      <c r="F816" s="37" t="s">
        <v>3</v>
      </c>
      <c r="G816" s="37"/>
      <c r="H816" s="38">
        <v>50000</v>
      </c>
      <c r="I816" s="37">
        <v>2005</v>
      </c>
      <c r="J816" s="39">
        <v>20900</v>
      </c>
      <c r="K816" s="37" t="s">
        <v>2</v>
      </c>
      <c r="L816" s="37">
        <v>8</v>
      </c>
      <c r="M816" s="37" t="s">
        <v>0</v>
      </c>
      <c r="N816" s="37">
        <v>2013</v>
      </c>
      <c r="O816" s="40">
        <v>0.9</v>
      </c>
      <c r="P816" s="39">
        <v>2985</v>
      </c>
      <c r="Q816" s="37">
        <v>5.9700000000000003E-2</v>
      </c>
      <c r="R816" s="41"/>
      <c r="S816" s="17">
        <f>SUM($H$2:H816)</f>
        <v>34109850</v>
      </c>
    </row>
    <row r="817" spans="1:19" x14ac:dyDescent="0.2">
      <c r="A817" s="36" t="s">
        <v>7</v>
      </c>
      <c r="B817" s="37" t="s">
        <v>786</v>
      </c>
      <c r="C817" s="37">
        <v>3</v>
      </c>
      <c r="D817" s="12" t="s">
        <v>785</v>
      </c>
      <c r="E817" s="37" t="s">
        <v>784</v>
      </c>
      <c r="F817" s="37" t="s">
        <v>3</v>
      </c>
      <c r="G817" s="37"/>
      <c r="H817" s="38">
        <v>50000</v>
      </c>
      <c r="I817" s="37">
        <v>1997</v>
      </c>
      <c r="J817" s="39">
        <v>69419</v>
      </c>
      <c r="K817" s="37" t="s">
        <v>2</v>
      </c>
      <c r="L817" s="37">
        <v>8</v>
      </c>
      <c r="M817" s="37" t="s">
        <v>0</v>
      </c>
      <c r="N817" s="37">
        <v>2013</v>
      </c>
      <c r="O817" s="40">
        <v>0.9</v>
      </c>
      <c r="P817" s="39">
        <v>15024</v>
      </c>
      <c r="Q817" s="37">
        <v>0.30049999999999999</v>
      </c>
      <c r="R817" s="41"/>
      <c r="S817" s="17">
        <f>SUM($H$2:H817)</f>
        <v>34159850</v>
      </c>
    </row>
    <row r="818" spans="1:19" x14ac:dyDescent="0.2">
      <c r="A818" s="36" t="s">
        <v>7</v>
      </c>
      <c r="B818" s="37" t="s">
        <v>779</v>
      </c>
      <c r="C818" s="37">
        <v>4</v>
      </c>
      <c r="D818" s="12" t="s">
        <v>781</v>
      </c>
      <c r="E818" s="37" t="s">
        <v>780</v>
      </c>
      <c r="F818" s="37" t="s">
        <v>3</v>
      </c>
      <c r="G818" s="37"/>
      <c r="H818" s="38">
        <v>40000</v>
      </c>
      <c r="I818" s="37">
        <v>1986</v>
      </c>
      <c r="J818" s="39">
        <v>20000</v>
      </c>
      <c r="K818" s="37" t="s">
        <v>2</v>
      </c>
      <c r="L818" s="37">
        <v>8</v>
      </c>
      <c r="M818" s="37" t="s">
        <v>0</v>
      </c>
      <c r="N818" s="37">
        <v>2010</v>
      </c>
      <c r="O818" s="40">
        <v>1</v>
      </c>
      <c r="P818" s="39">
        <v>4965</v>
      </c>
      <c r="Q818" s="37">
        <v>0.1241</v>
      </c>
      <c r="R818" s="41"/>
      <c r="S818" s="17">
        <f>SUM($H$2:H818)</f>
        <v>34199850</v>
      </c>
    </row>
    <row r="819" spans="1:19" x14ac:dyDescent="0.2">
      <c r="A819" s="36" t="s">
        <v>7</v>
      </c>
      <c r="B819" s="37" t="s">
        <v>779</v>
      </c>
      <c r="C819" s="37">
        <v>4</v>
      </c>
      <c r="D819" s="12" t="s">
        <v>778</v>
      </c>
      <c r="E819" s="37" t="s">
        <v>777</v>
      </c>
      <c r="F819" s="37" t="s">
        <v>3</v>
      </c>
      <c r="G819" s="37"/>
      <c r="H819" s="38">
        <v>40000</v>
      </c>
      <c r="I819" s="37">
        <v>1977</v>
      </c>
      <c r="J819" s="39">
        <v>20000</v>
      </c>
      <c r="K819" s="37" t="s">
        <v>2</v>
      </c>
      <c r="L819" s="37">
        <v>8</v>
      </c>
      <c r="M819" s="37" t="s">
        <v>0</v>
      </c>
      <c r="N819" s="37">
        <v>2010</v>
      </c>
      <c r="O819" s="40">
        <v>1</v>
      </c>
      <c r="P819" s="39">
        <v>4965</v>
      </c>
      <c r="Q819" s="37">
        <v>0.1241</v>
      </c>
      <c r="R819" s="41"/>
      <c r="S819" s="17">
        <f>SUM($H$2:H819)</f>
        <v>34239850</v>
      </c>
    </row>
    <row r="820" spans="1:19" x14ac:dyDescent="0.2">
      <c r="A820" s="36" t="s">
        <v>7</v>
      </c>
      <c r="B820" s="37" t="s">
        <v>779</v>
      </c>
      <c r="C820" s="37">
        <v>4</v>
      </c>
      <c r="D820" s="12" t="s">
        <v>783</v>
      </c>
      <c r="E820" s="37" t="s">
        <v>782</v>
      </c>
      <c r="F820" s="37" t="s">
        <v>3</v>
      </c>
      <c r="G820" s="37"/>
      <c r="H820" s="38">
        <v>40000</v>
      </c>
      <c r="I820" s="37">
        <v>1993</v>
      </c>
      <c r="J820" s="39">
        <v>20000</v>
      </c>
      <c r="K820" s="37" t="s">
        <v>2</v>
      </c>
      <c r="L820" s="37">
        <v>8</v>
      </c>
      <c r="M820" s="37" t="s">
        <v>0</v>
      </c>
      <c r="N820" s="37">
        <v>2010</v>
      </c>
      <c r="O820" s="40">
        <v>1</v>
      </c>
      <c r="P820" s="39">
        <v>4239</v>
      </c>
      <c r="Q820" s="37">
        <v>0.106</v>
      </c>
      <c r="R820" s="41"/>
      <c r="S820" s="17">
        <f>SUM($H$2:H820)</f>
        <v>34279850</v>
      </c>
    </row>
    <row r="821" spans="1:19" x14ac:dyDescent="0.2">
      <c r="A821" s="36" t="s">
        <v>7</v>
      </c>
      <c r="B821" s="37" t="s">
        <v>772</v>
      </c>
      <c r="C821" s="37">
        <v>3</v>
      </c>
      <c r="D821" s="12" t="s">
        <v>774</v>
      </c>
      <c r="E821" s="37" t="s">
        <v>773</v>
      </c>
      <c r="F821" s="37" t="s">
        <v>3</v>
      </c>
      <c r="G821" s="37"/>
      <c r="H821" s="38">
        <v>40000</v>
      </c>
      <c r="I821" s="37">
        <v>1996</v>
      </c>
      <c r="J821" s="39">
        <v>27000</v>
      </c>
      <c r="K821" s="37" t="s">
        <v>2</v>
      </c>
      <c r="L821" s="37">
        <v>8</v>
      </c>
      <c r="M821" s="37" t="s">
        <v>0</v>
      </c>
      <c r="N821" s="37">
        <v>2010</v>
      </c>
      <c r="O821" s="40">
        <v>0.9</v>
      </c>
      <c r="P821" s="39">
        <v>5712</v>
      </c>
      <c r="Q821" s="37">
        <v>0.14280000000000001</v>
      </c>
      <c r="R821" s="41"/>
      <c r="S821" s="17">
        <f>SUM($H$2:H821)</f>
        <v>34319850</v>
      </c>
    </row>
    <row r="822" spans="1:19" x14ac:dyDescent="0.2">
      <c r="A822" s="36" t="s">
        <v>7</v>
      </c>
      <c r="B822" s="37" t="s">
        <v>772</v>
      </c>
      <c r="C822" s="37">
        <v>3</v>
      </c>
      <c r="D822" s="12" t="s">
        <v>776</v>
      </c>
      <c r="E822" s="37" t="s">
        <v>775</v>
      </c>
      <c r="F822" s="37" t="s">
        <v>3</v>
      </c>
      <c r="G822" s="37"/>
      <c r="H822" s="38">
        <v>40000</v>
      </c>
      <c r="I822" s="37">
        <v>1990</v>
      </c>
      <c r="J822" s="39">
        <v>27000</v>
      </c>
      <c r="K822" s="37" t="s">
        <v>2</v>
      </c>
      <c r="L822" s="37">
        <v>8</v>
      </c>
      <c r="M822" s="37" t="s">
        <v>0</v>
      </c>
      <c r="N822" s="37">
        <v>2010</v>
      </c>
      <c r="O822" s="40">
        <v>0.9</v>
      </c>
      <c r="P822" s="39">
        <v>6675</v>
      </c>
      <c r="Q822" s="37">
        <v>0.16689999999999999</v>
      </c>
      <c r="R822" s="41"/>
      <c r="S822" s="17">
        <f>SUM($H$2:H822)</f>
        <v>34359850</v>
      </c>
    </row>
    <row r="823" spans="1:19" x14ac:dyDescent="0.2">
      <c r="A823" s="36" t="s">
        <v>7</v>
      </c>
      <c r="B823" s="37" t="s">
        <v>772</v>
      </c>
      <c r="C823" s="37">
        <v>3</v>
      </c>
      <c r="D823" s="12" t="s">
        <v>771</v>
      </c>
      <c r="E823" s="37" t="s">
        <v>770</v>
      </c>
      <c r="F823" s="37" t="s">
        <v>3</v>
      </c>
      <c r="G823" s="37"/>
      <c r="H823" s="38">
        <v>40000</v>
      </c>
      <c r="I823" s="37">
        <v>1993</v>
      </c>
      <c r="J823" s="39">
        <v>27000</v>
      </c>
      <c r="K823" s="37" t="s">
        <v>59</v>
      </c>
      <c r="L823" s="37">
        <v>8</v>
      </c>
      <c r="M823" s="37" t="s">
        <v>0</v>
      </c>
      <c r="N823" s="37">
        <v>2010</v>
      </c>
      <c r="O823" s="40">
        <v>0.9</v>
      </c>
      <c r="P823" s="39">
        <v>5723</v>
      </c>
      <c r="Q823" s="37">
        <v>0.1431</v>
      </c>
      <c r="R823" s="41"/>
      <c r="S823" s="17">
        <f>SUM($H$2:H823)</f>
        <v>34399850</v>
      </c>
    </row>
    <row r="824" spans="1:19" x14ac:dyDescent="0.2">
      <c r="A824" s="36" t="s">
        <v>7</v>
      </c>
      <c r="B824" s="37" t="s">
        <v>769</v>
      </c>
      <c r="C824" s="37">
        <v>1</v>
      </c>
      <c r="D824" s="12" t="s">
        <v>768</v>
      </c>
      <c r="E824" s="37" t="s">
        <v>767</v>
      </c>
      <c r="F824" s="37" t="s">
        <v>3</v>
      </c>
      <c r="G824" s="37"/>
      <c r="H824" s="38">
        <v>50000</v>
      </c>
      <c r="I824" s="37">
        <v>1998</v>
      </c>
      <c r="J824" s="39">
        <v>20000</v>
      </c>
      <c r="K824" s="37" t="s">
        <v>2</v>
      </c>
      <c r="L824" s="37">
        <v>8</v>
      </c>
      <c r="M824" s="37" t="s">
        <v>0</v>
      </c>
      <c r="N824" s="37">
        <v>2013</v>
      </c>
      <c r="O824" s="40">
        <v>1</v>
      </c>
      <c r="P824" s="39">
        <v>3078</v>
      </c>
      <c r="Q824" s="37">
        <v>6.1600000000000002E-2</v>
      </c>
      <c r="R824" s="41"/>
      <c r="S824" s="17">
        <f>SUM($H$2:H824)</f>
        <v>34449850</v>
      </c>
    </row>
    <row r="825" spans="1:19" x14ac:dyDescent="0.2">
      <c r="A825" s="36" t="s">
        <v>7</v>
      </c>
      <c r="B825" s="37" t="s">
        <v>764</v>
      </c>
      <c r="C825" s="37">
        <v>3</v>
      </c>
      <c r="D825" s="12" t="s">
        <v>763</v>
      </c>
      <c r="E825" s="37" t="s">
        <v>762</v>
      </c>
      <c r="F825" s="37" t="s">
        <v>3</v>
      </c>
      <c r="G825" s="37"/>
      <c r="H825" s="38">
        <v>50000</v>
      </c>
      <c r="I825" s="37">
        <v>1996</v>
      </c>
      <c r="J825" s="39">
        <v>20000</v>
      </c>
      <c r="K825" s="37" t="s">
        <v>2</v>
      </c>
      <c r="L825" s="37">
        <v>8</v>
      </c>
      <c r="M825" s="37" t="s">
        <v>0</v>
      </c>
      <c r="N825" s="37">
        <v>2013</v>
      </c>
      <c r="O825" s="40">
        <v>1</v>
      </c>
      <c r="P825" s="39">
        <v>4328</v>
      </c>
      <c r="Q825" s="37">
        <v>8.6599999999999996E-2</v>
      </c>
      <c r="R825" s="41"/>
      <c r="S825" s="17">
        <f>SUM($H$2:H825)</f>
        <v>34499850</v>
      </c>
    </row>
    <row r="826" spans="1:19" x14ac:dyDescent="0.2">
      <c r="A826" s="36" t="s">
        <v>7</v>
      </c>
      <c r="B826" s="37" t="s">
        <v>764</v>
      </c>
      <c r="C826" s="37">
        <v>3</v>
      </c>
      <c r="D826" s="12" t="s">
        <v>766</v>
      </c>
      <c r="E826" s="37" t="s">
        <v>765</v>
      </c>
      <c r="F826" s="37" t="s">
        <v>3</v>
      </c>
      <c r="G826" s="37"/>
      <c r="H826" s="38">
        <v>50000</v>
      </c>
      <c r="I826" s="37">
        <v>2000</v>
      </c>
      <c r="J826" s="39">
        <v>20000</v>
      </c>
      <c r="K826" s="37" t="s">
        <v>2</v>
      </c>
      <c r="L826" s="37">
        <v>8</v>
      </c>
      <c r="M826" s="37" t="s">
        <v>0</v>
      </c>
      <c r="N826" s="37">
        <v>2013</v>
      </c>
      <c r="O826" s="40">
        <v>1</v>
      </c>
      <c r="P826" s="39">
        <v>5194</v>
      </c>
      <c r="Q826" s="37">
        <v>0.10390000000000001</v>
      </c>
      <c r="R826" s="41"/>
      <c r="S826" s="17">
        <f>SUM($H$2:H826)</f>
        <v>34549850</v>
      </c>
    </row>
    <row r="827" spans="1:19" x14ac:dyDescent="0.2">
      <c r="A827" s="36" t="s">
        <v>7</v>
      </c>
      <c r="B827" s="37" t="s">
        <v>761</v>
      </c>
      <c r="C827" s="37">
        <v>1</v>
      </c>
      <c r="D827" s="12" t="s">
        <v>760</v>
      </c>
      <c r="E827" s="37" t="s">
        <v>759</v>
      </c>
      <c r="F827" s="37" t="s">
        <v>3</v>
      </c>
      <c r="G827" s="37"/>
      <c r="H827" s="38">
        <v>35000</v>
      </c>
      <c r="I827" s="37">
        <v>1999</v>
      </c>
      <c r="J827" s="39">
        <v>20000</v>
      </c>
      <c r="K827" s="37" t="s">
        <v>2</v>
      </c>
      <c r="L827" s="37">
        <v>7</v>
      </c>
      <c r="M827" s="37" t="s">
        <v>0</v>
      </c>
      <c r="N827" s="37">
        <v>2010</v>
      </c>
      <c r="O827" s="40">
        <v>1</v>
      </c>
      <c r="P827" s="39">
        <v>2607</v>
      </c>
      <c r="Q827" s="37">
        <v>7.4499999999999997E-2</v>
      </c>
      <c r="R827" s="41"/>
      <c r="S827" s="17">
        <f>SUM($H$2:H827)</f>
        <v>34584850</v>
      </c>
    </row>
    <row r="828" spans="1:19" x14ac:dyDescent="0.2">
      <c r="A828" s="36" t="s">
        <v>7</v>
      </c>
      <c r="B828" s="37" t="s">
        <v>758</v>
      </c>
      <c r="C828" s="37">
        <v>1</v>
      </c>
      <c r="D828" s="12" t="s">
        <v>757</v>
      </c>
      <c r="E828" s="37" t="s">
        <v>756</v>
      </c>
      <c r="F828" s="37" t="s">
        <v>3</v>
      </c>
      <c r="G828" s="37"/>
      <c r="H828" s="38">
        <v>40000</v>
      </c>
      <c r="I828" s="37">
        <v>1997</v>
      </c>
      <c r="J828" s="39">
        <v>20000</v>
      </c>
      <c r="K828" s="37" t="s">
        <v>2</v>
      </c>
      <c r="L828" s="37">
        <v>8</v>
      </c>
      <c r="M828" s="37" t="s">
        <v>0</v>
      </c>
      <c r="N828" s="37">
        <v>2010</v>
      </c>
      <c r="O828" s="40">
        <v>1</v>
      </c>
      <c r="P828" s="39">
        <v>3361</v>
      </c>
      <c r="Q828" s="37">
        <v>8.4000000000000005E-2</v>
      </c>
      <c r="R828" s="41"/>
      <c r="S828" s="17">
        <f>SUM($H$2:H828)</f>
        <v>34624850</v>
      </c>
    </row>
    <row r="829" spans="1:19" x14ac:dyDescent="0.2">
      <c r="A829" s="36" t="s">
        <v>7</v>
      </c>
      <c r="B829" s="37" t="s">
        <v>753</v>
      </c>
      <c r="C829" s="37">
        <v>2</v>
      </c>
      <c r="D829" s="12" t="s">
        <v>755</v>
      </c>
      <c r="E829" s="37" t="s">
        <v>754</v>
      </c>
      <c r="F829" s="37" t="s">
        <v>3</v>
      </c>
      <c r="G829" s="37"/>
      <c r="H829" s="38">
        <v>40000</v>
      </c>
      <c r="I829" s="37">
        <v>2003</v>
      </c>
      <c r="J829" s="39">
        <v>20000</v>
      </c>
      <c r="K829" s="37" t="s">
        <v>2</v>
      </c>
      <c r="L829" s="37">
        <v>8</v>
      </c>
      <c r="M829" s="37" t="s">
        <v>0</v>
      </c>
      <c r="N829" s="37">
        <v>2010</v>
      </c>
      <c r="O829" s="40">
        <v>0.9</v>
      </c>
      <c r="P829" s="39">
        <v>2071</v>
      </c>
      <c r="Q829" s="37">
        <v>5.1799999999999999E-2</v>
      </c>
      <c r="R829" s="41"/>
      <c r="S829" s="17">
        <f>SUM($H$2:H829)</f>
        <v>34664850</v>
      </c>
    </row>
    <row r="830" spans="1:19" x14ac:dyDescent="0.2">
      <c r="A830" s="36" t="s">
        <v>7</v>
      </c>
      <c r="B830" s="37" t="s">
        <v>753</v>
      </c>
      <c r="C830" s="37">
        <v>2</v>
      </c>
      <c r="D830" s="12" t="s">
        <v>752</v>
      </c>
      <c r="E830" s="37" t="s">
        <v>751</v>
      </c>
      <c r="F830" s="37" t="s">
        <v>3</v>
      </c>
      <c r="G830" s="37"/>
      <c r="H830" s="38">
        <v>40000</v>
      </c>
      <c r="I830" s="37">
        <v>2003</v>
      </c>
      <c r="J830" s="39">
        <v>20000</v>
      </c>
      <c r="K830" s="37" t="s">
        <v>2</v>
      </c>
      <c r="L830" s="37">
        <v>8</v>
      </c>
      <c r="M830" s="37" t="s">
        <v>0</v>
      </c>
      <c r="N830" s="37">
        <v>2010</v>
      </c>
      <c r="O830" s="40">
        <v>0.9</v>
      </c>
      <c r="P830" s="39">
        <v>2071</v>
      </c>
      <c r="Q830" s="37">
        <v>5.1799999999999999E-2</v>
      </c>
      <c r="R830" s="41"/>
      <c r="S830" s="17">
        <f>SUM($H$2:H830)</f>
        <v>34704850</v>
      </c>
    </row>
    <row r="831" spans="1:19" x14ac:dyDescent="0.2">
      <c r="A831" s="36" t="s">
        <v>7</v>
      </c>
      <c r="B831" s="37" t="s">
        <v>750</v>
      </c>
      <c r="C831" s="37">
        <v>2</v>
      </c>
      <c r="D831" s="12" t="s">
        <v>749</v>
      </c>
      <c r="E831" s="37" t="s">
        <v>748</v>
      </c>
      <c r="F831" s="37" t="s">
        <v>3</v>
      </c>
      <c r="G831" s="37"/>
      <c r="H831" s="38">
        <v>40000</v>
      </c>
      <c r="I831" s="37">
        <v>1998</v>
      </c>
      <c r="J831" s="39">
        <v>15000</v>
      </c>
      <c r="K831" s="37" t="s">
        <v>2</v>
      </c>
      <c r="L831" s="37">
        <v>8</v>
      </c>
      <c r="M831" s="37" t="s">
        <v>0</v>
      </c>
      <c r="N831" s="37">
        <v>2010</v>
      </c>
      <c r="O831" s="40">
        <v>0.9</v>
      </c>
      <c r="P831" s="39">
        <v>2762</v>
      </c>
      <c r="Q831" s="37">
        <v>6.9000000000000006E-2</v>
      </c>
      <c r="R831" s="41"/>
      <c r="S831" s="17">
        <f>SUM($H$2:H831)</f>
        <v>34744850</v>
      </c>
    </row>
    <row r="832" spans="1:19" x14ac:dyDescent="0.2">
      <c r="A832" s="36" t="s">
        <v>7</v>
      </c>
      <c r="B832" s="37" t="s">
        <v>745</v>
      </c>
      <c r="C832" s="37">
        <v>2</v>
      </c>
      <c r="D832" s="12" t="s">
        <v>744</v>
      </c>
      <c r="E832" s="37" t="s">
        <v>743</v>
      </c>
      <c r="F832" s="37" t="s">
        <v>3</v>
      </c>
      <c r="G832" s="37"/>
      <c r="H832" s="38">
        <v>25000</v>
      </c>
      <c r="I832" s="37">
        <v>1996</v>
      </c>
      <c r="J832" s="39">
        <v>39421</v>
      </c>
      <c r="K832" s="37" t="s">
        <v>2</v>
      </c>
      <c r="L832" s="37">
        <v>6</v>
      </c>
      <c r="M832" s="37" t="s">
        <v>0</v>
      </c>
      <c r="N832" s="37">
        <v>2013</v>
      </c>
      <c r="O832" s="40">
        <v>1</v>
      </c>
      <c r="P832" s="39">
        <v>2925</v>
      </c>
      <c r="Q832" s="37">
        <v>0.11700000000000001</v>
      </c>
      <c r="R832" s="41"/>
      <c r="S832" s="17">
        <f>SUM($H$2:H832)</f>
        <v>34769850</v>
      </c>
    </row>
    <row r="833" spans="1:19" x14ac:dyDescent="0.2">
      <c r="A833" s="36" t="s">
        <v>7</v>
      </c>
      <c r="B833" s="37" t="s">
        <v>745</v>
      </c>
      <c r="C833" s="37">
        <v>2</v>
      </c>
      <c r="D833" s="12" t="s">
        <v>747</v>
      </c>
      <c r="E833" s="37" t="s">
        <v>746</v>
      </c>
      <c r="F833" s="37" t="s">
        <v>3</v>
      </c>
      <c r="G833" s="37"/>
      <c r="H833" s="38">
        <v>25000</v>
      </c>
      <c r="I833" s="37">
        <v>2001</v>
      </c>
      <c r="J833" s="39">
        <v>39024</v>
      </c>
      <c r="K833" s="37" t="s">
        <v>2</v>
      </c>
      <c r="L833" s="37">
        <v>6</v>
      </c>
      <c r="M833" s="37" t="s">
        <v>0</v>
      </c>
      <c r="N833" s="37">
        <v>2013</v>
      </c>
      <c r="O833" s="40">
        <v>1</v>
      </c>
      <c r="P833" s="39">
        <v>8313</v>
      </c>
      <c r="Q833" s="37">
        <v>0.33250000000000002</v>
      </c>
      <c r="R833" s="41"/>
      <c r="S833" s="17">
        <f>SUM($H$2:H833)</f>
        <v>34794850</v>
      </c>
    </row>
    <row r="834" spans="1:19" x14ac:dyDescent="0.2">
      <c r="A834" s="36" t="s">
        <v>7</v>
      </c>
      <c r="B834" s="37" t="s">
        <v>742</v>
      </c>
      <c r="C834" s="37">
        <v>1</v>
      </c>
      <c r="D834" s="12" t="s">
        <v>741</v>
      </c>
      <c r="E834" s="37" t="s">
        <v>740</v>
      </c>
      <c r="F834" s="37" t="s">
        <v>3</v>
      </c>
      <c r="G834" s="37"/>
      <c r="H834" s="38">
        <v>40000</v>
      </c>
      <c r="I834" s="37">
        <v>2002</v>
      </c>
      <c r="J834" s="39">
        <v>20000</v>
      </c>
      <c r="K834" s="37" t="s">
        <v>2</v>
      </c>
      <c r="L834" s="37">
        <v>8</v>
      </c>
      <c r="M834" s="37" t="s">
        <v>0</v>
      </c>
      <c r="N834" s="37">
        <v>2010</v>
      </c>
      <c r="O834" s="40">
        <v>1</v>
      </c>
      <c r="P834" s="39">
        <v>4322</v>
      </c>
      <c r="Q834" s="37">
        <v>0.108</v>
      </c>
      <c r="R834" s="41"/>
      <c r="S834" s="17">
        <f>SUM($H$2:H834)</f>
        <v>34834850</v>
      </c>
    </row>
    <row r="835" spans="1:19" x14ac:dyDescent="0.2">
      <c r="A835" s="36" t="s">
        <v>7</v>
      </c>
      <c r="B835" s="37" t="s">
        <v>739</v>
      </c>
      <c r="C835" s="37">
        <v>1</v>
      </c>
      <c r="D835" s="12" t="s">
        <v>738</v>
      </c>
      <c r="E835" s="37" t="s">
        <v>737</v>
      </c>
      <c r="F835" s="37" t="s">
        <v>3</v>
      </c>
      <c r="G835" s="37"/>
      <c r="H835" s="38">
        <v>50000</v>
      </c>
      <c r="I835" s="37">
        <v>1997</v>
      </c>
      <c r="J835" s="39">
        <v>21000</v>
      </c>
      <c r="K835" s="37" t="s">
        <v>2</v>
      </c>
      <c r="L835" s="37">
        <v>8</v>
      </c>
      <c r="M835" s="37" t="s">
        <v>0</v>
      </c>
      <c r="N835" s="37">
        <v>2013</v>
      </c>
      <c r="O835" s="40">
        <v>0.9</v>
      </c>
      <c r="P835" s="39">
        <v>3612</v>
      </c>
      <c r="Q835" s="37">
        <v>7.22E-2</v>
      </c>
      <c r="R835" s="41"/>
      <c r="S835" s="17">
        <f>SUM($H$2:H835)</f>
        <v>34884850</v>
      </c>
    </row>
    <row r="836" spans="1:19" x14ac:dyDescent="0.2">
      <c r="A836" s="36" t="s">
        <v>7</v>
      </c>
      <c r="B836" s="37" t="s">
        <v>736</v>
      </c>
      <c r="C836" s="37">
        <v>1</v>
      </c>
      <c r="D836" s="12" t="s">
        <v>735</v>
      </c>
      <c r="E836" s="37" t="s">
        <v>734</v>
      </c>
      <c r="F836" s="37" t="s">
        <v>3</v>
      </c>
      <c r="G836" s="37"/>
      <c r="H836" s="38">
        <v>40000</v>
      </c>
      <c r="I836" s="37">
        <v>1997</v>
      </c>
      <c r="J836" s="39">
        <v>30214</v>
      </c>
      <c r="K836" s="37" t="s">
        <v>2</v>
      </c>
      <c r="L836" s="37">
        <v>8</v>
      </c>
      <c r="M836" s="37" t="s">
        <v>0</v>
      </c>
      <c r="N836" s="37">
        <v>2010</v>
      </c>
      <c r="O836" s="40">
        <v>1</v>
      </c>
      <c r="P836" s="39">
        <v>5078</v>
      </c>
      <c r="Q836" s="37">
        <v>0.12690000000000001</v>
      </c>
      <c r="R836" s="41"/>
      <c r="S836" s="17">
        <f>SUM($H$2:H836)</f>
        <v>34924850</v>
      </c>
    </row>
    <row r="837" spans="1:19" x14ac:dyDescent="0.2">
      <c r="A837" s="36" t="s">
        <v>7</v>
      </c>
      <c r="B837" s="37" t="s">
        <v>733</v>
      </c>
      <c r="C837" s="37">
        <v>1</v>
      </c>
      <c r="D837" s="12" t="s">
        <v>732</v>
      </c>
      <c r="E837" s="37" t="s">
        <v>731</v>
      </c>
      <c r="F837" s="37" t="s">
        <v>3</v>
      </c>
      <c r="G837" s="37"/>
      <c r="H837" s="38">
        <v>50000</v>
      </c>
      <c r="I837" s="37">
        <v>1999</v>
      </c>
      <c r="J837" s="39">
        <v>20000</v>
      </c>
      <c r="K837" s="37" t="s">
        <v>2</v>
      </c>
      <c r="L837" s="37">
        <v>8</v>
      </c>
      <c r="M837" s="37" t="s">
        <v>0</v>
      </c>
      <c r="N837" s="37">
        <v>2013</v>
      </c>
      <c r="O837" s="40">
        <v>1</v>
      </c>
      <c r="P837" s="39">
        <v>4401</v>
      </c>
      <c r="Q837" s="37">
        <v>8.7999999999999995E-2</v>
      </c>
      <c r="R837" s="41"/>
      <c r="S837" s="17">
        <f>SUM($H$2:H837)</f>
        <v>34974850</v>
      </c>
    </row>
    <row r="838" spans="1:19" x14ac:dyDescent="0.2">
      <c r="A838" s="36" t="s">
        <v>7</v>
      </c>
      <c r="B838" s="37" t="s">
        <v>724</v>
      </c>
      <c r="C838" s="37">
        <v>2</v>
      </c>
      <c r="D838" s="12" t="s">
        <v>726</v>
      </c>
      <c r="E838" s="37" t="s">
        <v>725</v>
      </c>
      <c r="F838" s="37" t="s">
        <v>3</v>
      </c>
      <c r="G838" s="37"/>
      <c r="H838" s="38">
        <v>50000</v>
      </c>
      <c r="I838" s="37">
        <v>1994</v>
      </c>
      <c r="J838" s="39">
        <v>20000</v>
      </c>
      <c r="K838" s="37" t="s">
        <v>2</v>
      </c>
      <c r="L838" s="37">
        <v>8</v>
      </c>
      <c r="M838" s="37" t="s">
        <v>0</v>
      </c>
      <c r="N838" s="37">
        <v>2013</v>
      </c>
      <c r="O838" s="40">
        <v>1</v>
      </c>
      <c r="P838" s="39">
        <v>4373</v>
      </c>
      <c r="Q838" s="37">
        <v>8.7499999999999994E-2</v>
      </c>
      <c r="R838" s="41"/>
      <c r="S838" s="17">
        <f>SUM($H$2:H838)</f>
        <v>35024850</v>
      </c>
    </row>
    <row r="839" spans="1:19" x14ac:dyDescent="0.2">
      <c r="A839" s="36" t="s">
        <v>7</v>
      </c>
      <c r="B839" s="37" t="s">
        <v>724</v>
      </c>
      <c r="C839" s="37">
        <v>2</v>
      </c>
      <c r="D839" s="12" t="s">
        <v>728</v>
      </c>
      <c r="E839" s="37" t="s">
        <v>727</v>
      </c>
      <c r="F839" s="37" t="s">
        <v>3</v>
      </c>
      <c r="G839" s="37"/>
      <c r="H839" s="38">
        <v>50000</v>
      </c>
      <c r="I839" s="37">
        <v>1996</v>
      </c>
      <c r="J839" s="39">
        <v>20000</v>
      </c>
      <c r="K839" s="37" t="s">
        <v>2</v>
      </c>
      <c r="L839" s="37">
        <v>8</v>
      </c>
      <c r="M839" s="37" t="s">
        <v>0</v>
      </c>
      <c r="N839" s="37">
        <v>2013</v>
      </c>
      <c r="O839" s="40">
        <v>1</v>
      </c>
      <c r="P839" s="39">
        <v>4328</v>
      </c>
      <c r="Q839" s="37">
        <v>8.6599999999999996E-2</v>
      </c>
      <c r="R839" s="41"/>
      <c r="S839" s="17">
        <f>SUM($H$2:H839)</f>
        <v>35074850</v>
      </c>
    </row>
    <row r="840" spans="1:19" x14ac:dyDescent="0.2">
      <c r="A840" s="36" t="s">
        <v>7</v>
      </c>
      <c r="B840" s="37" t="s">
        <v>724</v>
      </c>
      <c r="C840" s="37">
        <v>2</v>
      </c>
      <c r="D840" s="12" t="s">
        <v>730</v>
      </c>
      <c r="E840" s="37" t="s">
        <v>729</v>
      </c>
      <c r="F840" s="37" t="s">
        <v>3</v>
      </c>
      <c r="G840" s="37"/>
      <c r="H840" s="38">
        <v>50000</v>
      </c>
      <c r="I840" s="37">
        <v>1998</v>
      </c>
      <c r="J840" s="39">
        <v>20000</v>
      </c>
      <c r="K840" s="37" t="s">
        <v>2</v>
      </c>
      <c r="L840" s="37">
        <v>8</v>
      </c>
      <c r="M840" s="37" t="s">
        <v>0</v>
      </c>
      <c r="N840" s="37">
        <v>2013</v>
      </c>
      <c r="O840" s="40">
        <v>1</v>
      </c>
      <c r="P840" s="39">
        <v>3766</v>
      </c>
      <c r="Q840" s="37">
        <v>7.5300000000000006E-2</v>
      </c>
      <c r="R840" s="41"/>
      <c r="S840" s="17">
        <f>SUM($H$2:H840)</f>
        <v>35124850</v>
      </c>
    </row>
    <row r="841" spans="1:19" x14ac:dyDescent="0.2">
      <c r="A841" s="36" t="s">
        <v>7</v>
      </c>
      <c r="B841" s="37" t="s">
        <v>724</v>
      </c>
      <c r="C841" s="37">
        <v>2</v>
      </c>
      <c r="D841" s="12" t="s">
        <v>723</v>
      </c>
      <c r="E841" s="37" t="s">
        <v>722</v>
      </c>
      <c r="F841" s="37" t="s">
        <v>3</v>
      </c>
      <c r="G841" s="37"/>
      <c r="H841" s="38">
        <v>50000</v>
      </c>
      <c r="I841" s="37">
        <v>1998</v>
      </c>
      <c r="J841" s="39">
        <v>20000</v>
      </c>
      <c r="K841" s="37" t="s">
        <v>2</v>
      </c>
      <c r="L841" s="37">
        <v>8</v>
      </c>
      <c r="M841" s="37" t="s">
        <v>0</v>
      </c>
      <c r="N841" s="37">
        <v>2013</v>
      </c>
      <c r="O841" s="40">
        <v>1</v>
      </c>
      <c r="P841" s="39">
        <v>4343</v>
      </c>
      <c r="Q841" s="37">
        <v>8.6900000000000005E-2</v>
      </c>
      <c r="R841" s="41"/>
      <c r="S841" s="17">
        <f>SUM($H$2:H841)</f>
        <v>35174850</v>
      </c>
    </row>
    <row r="842" spans="1:19" x14ac:dyDescent="0.2">
      <c r="A842" s="36" t="s">
        <v>7</v>
      </c>
      <c r="B842" s="37" t="s">
        <v>721</v>
      </c>
      <c r="C842" s="37">
        <v>1</v>
      </c>
      <c r="D842" s="12" t="s">
        <v>720</v>
      </c>
      <c r="E842" s="37" t="s">
        <v>719</v>
      </c>
      <c r="F842" s="37" t="s">
        <v>3</v>
      </c>
      <c r="G842" s="37"/>
      <c r="H842" s="38">
        <v>40000</v>
      </c>
      <c r="I842" s="37">
        <v>1999</v>
      </c>
      <c r="J842" s="39">
        <v>123127</v>
      </c>
      <c r="K842" s="37" t="s">
        <v>2</v>
      </c>
      <c r="L842" s="37">
        <v>8</v>
      </c>
      <c r="M842" s="37" t="s">
        <v>0</v>
      </c>
      <c r="N842" s="37">
        <v>2010</v>
      </c>
      <c r="O842" s="40">
        <v>1</v>
      </c>
      <c r="P842" s="39">
        <v>26607</v>
      </c>
      <c r="Q842" s="37">
        <v>0.66520000000000001</v>
      </c>
      <c r="R842" s="41"/>
      <c r="S842" s="17">
        <f>SUM($H$2:H842)</f>
        <v>35214850</v>
      </c>
    </row>
    <row r="843" spans="1:19" x14ac:dyDescent="0.2">
      <c r="A843" s="36" t="s">
        <v>7</v>
      </c>
      <c r="B843" s="37" t="s">
        <v>718</v>
      </c>
      <c r="C843" s="37">
        <v>1</v>
      </c>
      <c r="D843" s="12" t="s">
        <v>717</v>
      </c>
      <c r="E843" s="37" t="s">
        <v>716</v>
      </c>
      <c r="F843" s="37" t="s">
        <v>3</v>
      </c>
      <c r="G843" s="37"/>
      <c r="H843" s="38">
        <v>35000</v>
      </c>
      <c r="I843" s="37">
        <v>1995</v>
      </c>
      <c r="J843" s="39">
        <v>76269</v>
      </c>
      <c r="K843" s="37" t="s">
        <v>2</v>
      </c>
      <c r="L843" s="37">
        <v>7</v>
      </c>
      <c r="M843" s="37" t="s">
        <v>0</v>
      </c>
      <c r="N843" s="37">
        <v>2010</v>
      </c>
      <c r="O843" s="40">
        <v>1</v>
      </c>
      <c r="P843" s="39">
        <v>9044</v>
      </c>
      <c r="Q843" s="37">
        <v>0.25840000000000002</v>
      </c>
      <c r="R843" s="41"/>
      <c r="S843" s="17">
        <f>SUM($H$2:H843)</f>
        <v>35249850</v>
      </c>
    </row>
    <row r="844" spans="1:19" x14ac:dyDescent="0.2">
      <c r="A844" s="36" t="s">
        <v>7</v>
      </c>
      <c r="B844" s="37" t="s">
        <v>715</v>
      </c>
      <c r="C844" s="37">
        <v>173</v>
      </c>
      <c r="D844" s="12" t="s">
        <v>714</v>
      </c>
      <c r="E844" s="37" t="s">
        <v>713</v>
      </c>
      <c r="F844" s="37" t="s">
        <v>3</v>
      </c>
      <c r="G844" s="37"/>
      <c r="H844" s="38">
        <v>50000</v>
      </c>
      <c r="I844" s="37">
        <v>2001</v>
      </c>
      <c r="J844" s="39">
        <v>20000</v>
      </c>
      <c r="K844" s="37" t="s">
        <v>2</v>
      </c>
      <c r="L844" s="37">
        <v>8</v>
      </c>
      <c r="M844" s="37" t="s">
        <v>0</v>
      </c>
      <c r="N844" s="37">
        <v>2013</v>
      </c>
      <c r="O844" s="40">
        <v>1</v>
      </c>
      <c r="P844" s="39">
        <v>5194</v>
      </c>
      <c r="Q844" s="37">
        <v>0.10390000000000001</v>
      </c>
      <c r="R844" s="41"/>
      <c r="S844" s="17">
        <f>SUM($H$2:H844)</f>
        <v>35299850</v>
      </c>
    </row>
    <row r="845" spans="1:19" x14ac:dyDescent="0.2">
      <c r="A845" s="36" t="s">
        <v>7</v>
      </c>
      <c r="B845" s="37" t="s">
        <v>712</v>
      </c>
      <c r="C845" s="37">
        <v>1</v>
      </c>
      <c r="D845" s="12" t="s">
        <v>711</v>
      </c>
      <c r="E845" s="37" t="s">
        <v>710</v>
      </c>
      <c r="F845" s="37" t="s">
        <v>3</v>
      </c>
      <c r="G845" s="37"/>
      <c r="H845" s="38">
        <v>40000</v>
      </c>
      <c r="I845" s="37">
        <v>1998</v>
      </c>
      <c r="J845" s="39">
        <v>20000</v>
      </c>
      <c r="K845" s="37" t="s">
        <v>2</v>
      </c>
      <c r="L845" s="37">
        <v>8</v>
      </c>
      <c r="M845" s="37" t="s">
        <v>0</v>
      </c>
      <c r="N845" s="37">
        <v>2010</v>
      </c>
      <c r="O845" s="40">
        <v>1</v>
      </c>
      <c r="P845" s="39">
        <v>3398</v>
      </c>
      <c r="Q845" s="37">
        <v>8.4900000000000003E-2</v>
      </c>
      <c r="R845" s="41"/>
      <c r="S845" s="17">
        <f>SUM($H$2:H845)</f>
        <v>35339850</v>
      </c>
    </row>
    <row r="846" spans="1:19" x14ac:dyDescent="0.2">
      <c r="A846" s="36" t="s">
        <v>7</v>
      </c>
      <c r="B846" s="37" t="s">
        <v>709</v>
      </c>
      <c r="C846" s="37">
        <v>1</v>
      </c>
      <c r="D846" s="12" t="s">
        <v>708</v>
      </c>
      <c r="E846" s="37" t="s">
        <v>707</v>
      </c>
      <c r="F846" s="37" t="s">
        <v>3</v>
      </c>
      <c r="G846" s="37"/>
      <c r="H846" s="38">
        <v>40000</v>
      </c>
      <c r="I846" s="37">
        <v>2000</v>
      </c>
      <c r="J846" s="39">
        <v>70093</v>
      </c>
      <c r="K846" s="37" t="s">
        <v>2</v>
      </c>
      <c r="L846" s="37">
        <v>8</v>
      </c>
      <c r="M846" s="37" t="s">
        <v>0</v>
      </c>
      <c r="N846" s="37">
        <v>2010</v>
      </c>
      <c r="O846" s="40">
        <v>1</v>
      </c>
      <c r="P846" s="39">
        <v>15147</v>
      </c>
      <c r="Q846" s="37">
        <v>0.37869999999999998</v>
      </c>
      <c r="R846" s="41"/>
      <c r="S846" s="17">
        <f>SUM($H$2:H846)</f>
        <v>35379850</v>
      </c>
    </row>
    <row r="847" spans="1:19" x14ac:dyDescent="0.2">
      <c r="A847" s="36" t="s">
        <v>7</v>
      </c>
      <c r="B847" s="37" t="s">
        <v>702</v>
      </c>
      <c r="C847" s="37">
        <v>3</v>
      </c>
      <c r="D847" s="12" t="s">
        <v>704</v>
      </c>
      <c r="E847" s="37" t="s">
        <v>703</v>
      </c>
      <c r="F847" s="37" t="s">
        <v>3</v>
      </c>
      <c r="G847" s="37"/>
      <c r="H847" s="38">
        <v>50000</v>
      </c>
      <c r="I847" s="37">
        <v>2003</v>
      </c>
      <c r="J847" s="39">
        <v>20025</v>
      </c>
      <c r="K847" s="37" t="s">
        <v>2</v>
      </c>
      <c r="L847" s="37">
        <v>8</v>
      </c>
      <c r="M847" s="37" t="s">
        <v>0</v>
      </c>
      <c r="N847" s="37">
        <v>2013</v>
      </c>
      <c r="O847" s="40">
        <v>0.9</v>
      </c>
      <c r="P847" s="39">
        <v>3071</v>
      </c>
      <c r="Q847" s="37">
        <v>6.1400000000000003E-2</v>
      </c>
      <c r="R847" s="41"/>
      <c r="S847" s="17">
        <f>SUM($H$2:H847)</f>
        <v>35429850</v>
      </c>
    </row>
    <row r="848" spans="1:19" x14ac:dyDescent="0.2">
      <c r="A848" s="36" t="s">
        <v>7</v>
      </c>
      <c r="B848" s="37" t="s">
        <v>702</v>
      </c>
      <c r="C848" s="37">
        <v>3</v>
      </c>
      <c r="D848" s="12" t="s">
        <v>706</v>
      </c>
      <c r="E848" s="37" t="s">
        <v>705</v>
      </c>
      <c r="F848" s="37" t="s">
        <v>3</v>
      </c>
      <c r="G848" s="37"/>
      <c r="H848" s="38">
        <v>50000</v>
      </c>
      <c r="I848" s="37">
        <v>2004</v>
      </c>
      <c r="J848" s="39">
        <v>20700</v>
      </c>
      <c r="K848" s="37" t="s">
        <v>2</v>
      </c>
      <c r="L848" s="37">
        <v>8</v>
      </c>
      <c r="M848" s="37" t="s">
        <v>0</v>
      </c>
      <c r="N848" s="37">
        <v>2013</v>
      </c>
      <c r="O848" s="40">
        <v>0.9</v>
      </c>
      <c r="P848" s="39">
        <v>3162</v>
      </c>
      <c r="Q848" s="37">
        <v>6.3200000000000006E-2</v>
      </c>
      <c r="R848" s="41"/>
      <c r="S848" s="17">
        <f>SUM($H$2:H848)</f>
        <v>35479850</v>
      </c>
    </row>
    <row r="849" spans="1:19" x14ac:dyDescent="0.2">
      <c r="A849" s="36" t="s">
        <v>7</v>
      </c>
      <c r="B849" s="37" t="s">
        <v>702</v>
      </c>
      <c r="C849" s="37">
        <v>3</v>
      </c>
      <c r="D849" s="12" t="s">
        <v>701</v>
      </c>
      <c r="E849" s="37" t="s">
        <v>700</v>
      </c>
      <c r="F849" s="37" t="s">
        <v>3</v>
      </c>
      <c r="G849" s="37"/>
      <c r="H849" s="38">
        <v>50000</v>
      </c>
      <c r="I849" s="37">
        <v>2004</v>
      </c>
      <c r="J849" s="39">
        <v>20700</v>
      </c>
      <c r="K849" s="37" t="s">
        <v>2</v>
      </c>
      <c r="L849" s="37">
        <v>8</v>
      </c>
      <c r="M849" s="37" t="s">
        <v>0</v>
      </c>
      <c r="N849" s="37">
        <v>2013</v>
      </c>
      <c r="O849" s="40">
        <v>0.9</v>
      </c>
      <c r="P849" s="39">
        <v>3162</v>
      </c>
      <c r="Q849" s="37">
        <v>6.3200000000000006E-2</v>
      </c>
      <c r="R849" s="41"/>
      <c r="S849" s="17">
        <f>SUM($H$2:H849)</f>
        <v>35529850</v>
      </c>
    </row>
    <row r="850" spans="1:19" x14ac:dyDescent="0.2">
      <c r="A850" s="36" t="s">
        <v>7</v>
      </c>
      <c r="B850" s="37" t="s">
        <v>699</v>
      </c>
      <c r="C850" s="37">
        <v>1</v>
      </c>
      <c r="D850" s="12" t="s">
        <v>698</v>
      </c>
      <c r="E850" s="37" t="s">
        <v>697</v>
      </c>
      <c r="F850" s="37" t="s">
        <v>3</v>
      </c>
      <c r="G850" s="37"/>
      <c r="H850" s="38">
        <v>40000</v>
      </c>
      <c r="I850" s="37">
        <v>2005</v>
      </c>
      <c r="J850" s="39">
        <v>20000</v>
      </c>
      <c r="K850" s="37" t="s">
        <v>2</v>
      </c>
      <c r="L850" s="37">
        <v>8</v>
      </c>
      <c r="M850" s="37" t="s">
        <v>0</v>
      </c>
      <c r="N850" s="37">
        <v>2010</v>
      </c>
      <c r="O850" s="40">
        <v>1</v>
      </c>
      <c r="P850" s="39">
        <v>1951</v>
      </c>
      <c r="Q850" s="37">
        <v>4.8800000000000003E-2</v>
      </c>
      <c r="R850" s="41"/>
      <c r="S850" s="17">
        <f>SUM($H$2:H850)</f>
        <v>35569850</v>
      </c>
    </row>
    <row r="851" spans="1:19" x14ac:dyDescent="0.2">
      <c r="A851" s="36" t="s">
        <v>7</v>
      </c>
      <c r="B851" s="37" t="s">
        <v>696</v>
      </c>
      <c r="C851" s="37">
        <v>1</v>
      </c>
      <c r="D851" s="12" t="s">
        <v>695</v>
      </c>
      <c r="E851" s="37" t="s">
        <v>694</v>
      </c>
      <c r="F851" s="37" t="s">
        <v>3</v>
      </c>
      <c r="G851" s="37"/>
      <c r="H851" s="38">
        <v>40000</v>
      </c>
      <c r="I851" s="37">
        <v>1997</v>
      </c>
      <c r="J851" s="39">
        <v>20000</v>
      </c>
      <c r="K851" s="37" t="s">
        <v>2</v>
      </c>
      <c r="L851" s="37">
        <v>8</v>
      </c>
      <c r="M851" s="37" t="s">
        <v>0</v>
      </c>
      <c r="N851" s="37">
        <v>2010</v>
      </c>
      <c r="O851" s="40">
        <v>1</v>
      </c>
      <c r="P851" s="39">
        <v>2973</v>
      </c>
      <c r="Q851" s="37">
        <v>7.4300000000000005E-2</v>
      </c>
      <c r="R851" s="41"/>
      <c r="S851" s="17">
        <f>SUM($H$2:H851)</f>
        <v>35609850</v>
      </c>
    </row>
    <row r="852" spans="1:19" x14ac:dyDescent="0.2">
      <c r="A852" s="36" t="s">
        <v>7</v>
      </c>
      <c r="B852" s="37" t="s">
        <v>693</v>
      </c>
      <c r="C852" s="37">
        <v>1</v>
      </c>
      <c r="D852" s="12" t="s">
        <v>692</v>
      </c>
      <c r="E852" s="37" t="s">
        <v>691</v>
      </c>
      <c r="F852" s="37" t="s">
        <v>3</v>
      </c>
      <c r="G852" s="37"/>
      <c r="H852" s="38">
        <v>50000</v>
      </c>
      <c r="I852" s="37">
        <v>2002</v>
      </c>
      <c r="J852" s="39">
        <v>24000</v>
      </c>
      <c r="K852" s="37" t="s">
        <v>2</v>
      </c>
      <c r="L852" s="37">
        <v>8</v>
      </c>
      <c r="M852" s="37" t="s">
        <v>0</v>
      </c>
      <c r="N852" s="37">
        <v>2013</v>
      </c>
      <c r="O852" s="40">
        <v>0.9</v>
      </c>
      <c r="P852" s="39">
        <v>5281</v>
      </c>
      <c r="Q852" s="37">
        <v>0.1056</v>
      </c>
      <c r="R852" s="41"/>
      <c r="S852" s="17">
        <f>SUM($H$2:H852)</f>
        <v>35659850</v>
      </c>
    </row>
    <row r="853" spans="1:19" x14ac:dyDescent="0.2">
      <c r="A853" s="36" t="s">
        <v>7</v>
      </c>
      <c r="B853" s="37" t="s">
        <v>686</v>
      </c>
      <c r="C853" s="37">
        <v>3</v>
      </c>
      <c r="D853" s="12" t="s">
        <v>685</v>
      </c>
      <c r="E853" s="37" t="s">
        <v>684</v>
      </c>
      <c r="F853" s="37" t="s">
        <v>3</v>
      </c>
      <c r="G853" s="37"/>
      <c r="H853" s="38">
        <v>40000</v>
      </c>
      <c r="I853" s="37">
        <v>1998</v>
      </c>
      <c r="J853" s="39">
        <v>20000</v>
      </c>
      <c r="K853" s="37" t="s">
        <v>2</v>
      </c>
      <c r="L853" s="37">
        <v>8</v>
      </c>
      <c r="M853" s="37" t="s">
        <v>0</v>
      </c>
      <c r="N853" s="37">
        <v>2010</v>
      </c>
      <c r="O853" s="40">
        <v>1</v>
      </c>
      <c r="P853" s="39">
        <v>4245</v>
      </c>
      <c r="Q853" s="37">
        <v>0.1061</v>
      </c>
      <c r="R853" s="41"/>
      <c r="S853" s="17">
        <f>SUM($H$2:H853)</f>
        <v>35699850</v>
      </c>
    </row>
    <row r="854" spans="1:19" x14ac:dyDescent="0.2">
      <c r="A854" s="36" t="s">
        <v>7</v>
      </c>
      <c r="B854" s="37" t="s">
        <v>686</v>
      </c>
      <c r="C854" s="37">
        <v>3</v>
      </c>
      <c r="D854" s="12" t="s">
        <v>688</v>
      </c>
      <c r="E854" s="37" t="s">
        <v>687</v>
      </c>
      <c r="F854" s="37" t="s">
        <v>3</v>
      </c>
      <c r="G854" s="37"/>
      <c r="H854" s="38">
        <v>50000</v>
      </c>
      <c r="I854" s="37">
        <v>2000</v>
      </c>
      <c r="J854" s="39">
        <v>20000</v>
      </c>
      <c r="K854" s="37" t="s">
        <v>2</v>
      </c>
      <c r="L854" s="37">
        <v>8</v>
      </c>
      <c r="M854" s="37" t="s">
        <v>0</v>
      </c>
      <c r="N854" s="37">
        <v>2013</v>
      </c>
      <c r="O854" s="40">
        <v>1</v>
      </c>
      <c r="P854" s="39">
        <v>5194</v>
      </c>
      <c r="Q854" s="37">
        <v>0.10390000000000001</v>
      </c>
      <c r="R854" s="41"/>
      <c r="S854" s="17">
        <f>SUM($H$2:H854)</f>
        <v>35749850</v>
      </c>
    </row>
    <row r="855" spans="1:19" x14ac:dyDescent="0.2">
      <c r="A855" s="36" t="s">
        <v>7</v>
      </c>
      <c r="B855" s="37" t="s">
        <v>686</v>
      </c>
      <c r="C855" s="37">
        <v>3</v>
      </c>
      <c r="D855" s="12" t="s">
        <v>690</v>
      </c>
      <c r="E855" s="37" t="s">
        <v>689</v>
      </c>
      <c r="F855" s="37" t="s">
        <v>3</v>
      </c>
      <c r="G855" s="37"/>
      <c r="H855" s="38">
        <v>50000</v>
      </c>
      <c r="I855" s="37">
        <v>2001</v>
      </c>
      <c r="J855" s="39">
        <v>20000</v>
      </c>
      <c r="K855" s="37" t="s">
        <v>2</v>
      </c>
      <c r="L855" s="37">
        <v>8</v>
      </c>
      <c r="M855" s="37" t="s">
        <v>0</v>
      </c>
      <c r="N855" s="37">
        <v>2013</v>
      </c>
      <c r="O855" s="40">
        <v>1</v>
      </c>
      <c r="P855" s="39">
        <v>5194</v>
      </c>
      <c r="Q855" s="37">
        <v>0.10390000000000001</v>
      </c>
      <c r="R855" s="41"/>
      <c r="S855" s="17">
        <f>SUM($H$2:H855)</f>
        <v>35799850</v>
      </c>
    </row>
    <row r="856" spans="1:19" x14ac:dyDescent="0.2">
      <c r="A856" s="36" t="s">
        <v>7</v>
      </c>
      <c r="B856" s="37" t="s">
        <v>683</v>
      </c>
      <c r="C856" s="37">
        <v>4</v>
      </c>
      <c r="D856" s="12" t="s">
        <v>682</v>
      </c>
      <c r="E856" s="37" t="s">
        <v>681</v>
      </c>
      <c r="F856" s="37" t="s">
        <v>3</v>
      </c>
      <c r="G856" s="37"/>
      <c r="H856" s="38">
        <v>40000</v>
      </c>
      <c r="I856" s="37">
        <v>1998</v>
      </c>
      <c r="J856" s="39">
        <v>20000</v>
      </c>
      <c r="K856" s="37" t="s">
        <v>2</v>
      </c>
      <c r="L856" s="37">
        <v>8</v>
      </c>
      <c r="M856" s="37" t="s">
        <v>0</v>
      </c>
      <c r="N856" s="37">
        <v>2010</v>
      </c>
      <c r="O856" s="40">
        <v>1</v>
      </c>
      <c r="P856" s="39">
        <v>4245</v>
      </c>
      <c r="Q856" s="37">
        <v>0.1061</v>
      </c>
      <c r="R856" s="41"/>
      <c r="S856" s="17">
        <f>SUM($H$2:H856)</f>
        <v>35839850</v>
      </c>
    </row>
    <row r="857" spans="1:19" x14ac:dyDescent="0.2">
      <c r="A857" s="36" t="s">
        <v>7</v>
      </c>
      <c r="B857" s="37" t="s">
        <v>680</v>
      </c>
      <c r="C857" s="37">
        <v>1</v>
      </c>
      <c r="D857" s="12" t="s">
        <v>679</v>
      </c>
      <c r="E857" s="37" t="s">
        <v>678</v>
      </c>
      <c r="F857" s="37" t="s">
        <v>3</v>
      </c>
      <c r="G857" s="37"/>
      <c r="H857" s="38">
        <v>50000</v>
      </c>
      <c r="I857" s="37">
        <v>2000</v>
      </c>
      <c r="J857" s="39">
        <v>20700</v>
      </c>
      <c r="K857" s="37" t="s">
        <v>2</v>
      </c>
      <c r="L857" s="37">
        <v>8</v>
      </c>
      <c r="M857" s="37" t="s">
        <v>0</v>
      </c>
      <c r="N857" s="37">
        <v>2013</v>
      </c>
      <c r="O857" s="40">
        <v>0.9</v>
      </c>
      <c r="P857" s="39">
        <v>4555</v>
      </c>
      <c r="Q857" s="37">
        <v>9.11E-2</v>
      </c>
      <c r="R857" s="41"/>
      <c r="S857" s="17">
        <f>SUM($H$2:H857)</f>
        <v>35889850</v>
      </c>
    </row>
    <row r="858" spans="1:19" x14ac:dyDescent="0.2">
      <c r="A858" s="36" t="s">
        <v>7</v>
      </c>
      <c r="B858" s="37" t="s">
        <v>677</v>
      </c>
      <c r="C858" s="37">
        <v>1</v>
      </c>
      <c r="D858" s="12" t="s">
        <v>676</v>
      </c>
      <c r="E858" s="37" t="s">
        <v>675</v>
      </c>
      <c r="F858" s="37" t="s">
        <v>3</v>
      </c>
      <c r="G858" s="37"/>
      <c r="H858" s="38">
        <v>50000</v>
      </c>
      <c r="I858" s="37">
        <v>2002</v>
      </c>
      <c r="J858" s="39">
        <v>20000</v>
      </c>
      <c r="K858" s="37" t="s">
        <v>2</v>
      </c>
      <c r="L858" s="37">
        <v>8</v>
      </c>
      <c r="M858" s="37" t="s">
        <v>0</v>
      </c>
      <c r="N858" s="37">
        <v>2013</v>
      </c>
      <c r="O858" s="40">
        <v>1</v>
      </c>
      <c r="P858" s="39">
        <v>4401</v>
      </c>
      <c r="Q858" s="37">
        <v>8.7999999999999995E-2</v>
      </c>
      <c r="R858" s="41"/>
      <c r="S858" s="17">
        <f>SUM($H$2:H858)</f>
        <v>35939850</v>
      </c>
    </row>
    <row r="859" spans="1:19" x14ac:dyDescent="0.2">
      <c r="A859" s="36" t="s">
        <v>7</v>
      </c>
      <c r="B859" s="37" t="s">
        <v>670</v>
      </c>
      <c r="C859" s="37">
        <v>6</v>
      </c>
      <c r="D859" s="12" t="s">
        <v>669</v>
      </c>
      <c r="E859" s="37" t="s">
        <v>668</v>
      </c>
      <c r="F859" s="37" t="s">
        <v>3</v>
      </c>
      <c r="G859" s="37"/>
      <c r="H859" s="38">
        <v>50000</v>
      </c>
      <c r="I859" s="37">
        <v>1995</v>
      </c>
      <c r="J859" s="39">
        <v>40926</v>
      </c>
      <c r="K859" s="37" t="s">
        <v>2</v>
      </c>
      <c r="L859" s="37">
        <v>8</v>
      </c>
      <c r="M859" s="37" t="s">
        <v>0</v>
      </c>
      <c r="N859" s="37">
        <v>2013</v>
      </c>
      <c r="O859" s="40">
        <v>1</v>
      </c>
      <c r="P859" s="39">
        <v>8948</v>
      </c>
      <c r="Q859" s="37">
        <v>0.17899999999999999</v>
      </c>
      <c r="R859" s="41"/>
      <c r="S859" s="17">
        <f>SUM($H$2:H859)</f>
        <v>35989850</v>
      </c>
    </row>
    <row r="860" spans="1:19" x14ac:dyDescent="0.2">
      <c r="A860" s="36" t="s">
        <v>7</v>
      </c>
      <c r="B860" s="37" t="s">
        <v>670</v>
      </c>
      <c r="C860" s="37">
        <v>6</v>
      </c>
      <c r="D860" s="12" t="s">
        <v>674</v>
      </c>
      <c r="E860" s="37" t="s">
        <v>673</v>
      </c>
      <c r="F860" s="37" t="s">
        <v>3</v>
      </c>
      <c r="G860" s="37"/>
      <c r="H860" s="38">
        <v>50000</v>
      </c>
      <c r="I860" s="37">
        <v>1996</v>
      </c>
      <c r="J860" s="39">
        <v>33727</v>
      </c>
      <c r="K860" s="37" t="s">
        <v>2</v>
      </c>
      <c r="L860" s="37">
        <v>8</v>
      </c>
      <c r="M860" s="37" t="s">
        <v>0</v>
      </c>
      <c r="N860" s="37">
        <v>2013</v>
      </c>
      <c r="O860" s="40">
        <v>1</v>
      </c>
      <c r="P860" s="39">
        <v>7299</v>
      </c>
      <c r="Q860" s="37">
        <v>0.14599999999999999</v>
      </c>
      <c r="R860" s="41"/>
      <c r="S860" s="17">
        <f>SUM($H$2:H860)</f>
        <v>36039850</v>
      </c>
    </row>
    <row r="861" spans="1:19" x14ac:dyDescent="0.2">
      <c r="A861" s="36" t="s">
        <v>7</v>
      </c>
      <c r="B861" s="37" t="s">
        <v>670</v>
      </c>
      <c r="C861" s="37">
        <v>6</v>
      </c>
      <c r="D861" s="12" t="s">
        <v>672</v>
      </c>
      <c r="E861" s="37" t="s">
        <v>671</v>
      </c>
      <c r="F861" s="37" t="s">
        <v>3</v>
      </c>
      <c r="G861" s="37"/>
      <c r="H861" s="38">
        <v>35000</v>
      </c>
      <c r="I861" s="37">
        <v>1996</v>
      </c>
      <c r="J861" s="39">
        <v>28664</v>
      </c>
      <c r="K861" s="37" t="s">
        <v>2</v>
      </c>
      <c r="L861" s="37">
        <v>7</v>
      </c>
      <c r="M861" s="37" t="s">
        <v>0</v>
      </c>
      <c r="N861" s="37">
        <v>2013</v>
      </c>
      <c r="O861" s="40">
        <v>1</v>
      </c>
      <c r="P861" s="39">
        <v>4610</v>
      </c>
      <c r="Q861" s="37">
        <v>0.13170000000000001</v>
      </c>
      <c r="R861" s="41"/>
      <c r="S861" s="17">
        <f>SUM($H$2:H861)</f>
        <v>36074850</v>
      </c>
    </row>
    <row r="862" spans="1:19" x14ac:dyDescent="0.2">
      <c r="A862" s="36" t="s">
        <v>7</v>
      </c>
      <c r="B862" s="37" t="s">
        <v>667</v>
      </c>
      <c r="C862" s="37">
        <v>1</v>
      </c>
      <c r="D862" s="12" t="s">
        <v>666</v>
      </c>
      <c r="E862" s="37" t="s">
        <v>665</v>
      </c>
      <c r="F862" s="37" t="s">
        <v>3</v>
      </c>
      <c r="G862" s="37"/>
      <c r="H862" s="38">
        <v>49500</v>
      </c>
      <c r="I862" s="37">
        <v>2006</v>
      </c>
      <c r="J862" s="39">
        <v>20000</v>
      </c>
      <c r="K862" s="37" t="s">
        <v>2</v>
      </c>
      <c r="L862" s="37">
        <v>8</v>
      </c>
      <c r="M862" s="37" t="s">
        <v>0</v>
      </c>
      <c r="N862" s="37">
        <v>2013</v>
      </c>
      <c r="O862" s="40">
        <v>1</v>
      </c>
      <c r="P862" s="39">
        <v>2003</v>
      </c>
      <c r="Q862" s="37">
        <v>4.0500000000000001E-2</v>
      </c>
      <c r="R862" s="41"/>
      <c r="S862" s="17">
        <f>SUM($H$2:H862)</f>
        <v>36124350</v>
      </c>
    </row>
    <row r="863" spans="1:19" x14ac:dyDescent="0.2">
      <c r="A863" s="36" t="s">
        <v>7</v>
      </c>
      <c r="B863" s="37" t="s">
        <v>664</v>
      </c>
      <c r="C863" s="37">
        <v>1</v>
      </c>
      <c r="D863" s="12" t="s">
        <v>663</v>
      </c>
      <c r="E863" s="37" t="s">
        <v>662</v>
      </c>
      <c r="F863" s="37" t="s">
        <v>3</v>
      </c>
      <c r="G863" s="37"/>
      <c r="H863" s="38">
        <v>40000</v>
      </c>
      <c r="I863" s="37">
        <v>1995</v>
      </c>
      <c r="J863" s="39">
        <v>21600</v>
      </c>
      <c r="K863" s="37" t="s">
        <v>2</v>
      </c>
      <c r="L863" s="37">
        <v>8</v>
      </c>
      <c r="M863" s="37" t="s">
        <v>0</v>
      </c>
      <c r="N863" s="37">
        <v>2010</v>
      </c>
      <c r="O863" s="40">
        <v>0.9</v>
      </c>
      <c r="P863" s="39">
        <v>3682</v>
      </c>
      <c r="Q863" s="37">
        <v>9.2100000000000001E-2</v>
      </c>
      <c r="R863" s="41"/>
      <c r="S863" s="17">
        <f>SUM($H$2:H863)</f>
        <v>36164350</v>
      </c>
    </row>
    <row r="864" spans="1:19" x14ac:dyDescent="0.2">
      <c r="A864" s="36" t="s">
        <v>7</v>
      </c>
      <c r="B864" s="37" t="s">
        <v>658</v>
      </c>
      <c r="C864" s="37">
        <v>1</v>
      </c>
      <c r="D864" s="12" t="s">
        <v>657</v>
      </c>
      <c r="E864" s="37" t="s">
        <v>656</v>
      </c>
      <c r="F864" s="37" t="s">
        <v>3</v>
      </c>
      <c r="G864" s="37"/>
      <c r="H864" s="38">
        <v>40000</v>
      </c>
      <c r="I864" s="37">
        <v>2000</v>
      </c>
      <c r="J864" s="39">
        <v>20000</v>
      </c>
      <c r="K864" s="37" t="s">
        <v>2</v>
      </c>
      <c r="L864" s="37">
        <v>8</v>
      </c>
      <c r="M864" s="37" t="s">
        <v>0</v>
      </c>
      <c r="N864" s="37">
        <v>2010</v>
      </c>
      <c r="O864" s="40">
        <v>1</v>
      </c>
      <c r="P864" s="39">
        <v>4322</v>
      </c>
      <c r="Q864" s="37">
        <v>0.108</v>
      </c>
      <c r="R864" s="41"/>
      <c r="S864" s="17">
        <f>SUM($H$2:H864)</f>
        <v>36204350</v>
      </c>
    </row>
    <row r="865" spans="1:19" x14ac:dyDescent="0.2">
      <c r="A865" s="36" t="s">
        <v>7</v>
      </c>
      <c r="B865" s="37" t="s">
        <v>655</v>
      </c>
      <c r="C865" s="37">
        <v>2</v>
      </c>
      <c r="D865" s="12" t="s">
        <v>654</v>
      </c>
      <c r="E865" s="37" t="s">
        <v>653</v>
      </c>
      <c r="F865" s="37" t="s">
        <v>3</v>
      </c>
      <c r="G865" s="37"/>
      <c r="H865" s="38">
        <v>40000</v>
      </c>
      <c r="I865" s="37">
        <v>1999</v>
      </c>
      <c r="J865" s="39">
        <v>20000</v>
      </c>
      <c r="K865" s="37" t="s">
        <v>2</v>
      </c>
      <c r="L865" s="37">
        <v>8</v>
      </c>
      <c r="M865" s="37" t="s">
        <v>0</v>
      </c>
      <c r="N865" s="37">
        <v>2010</v>
      </c>
      <c r="O865" s="40">
        <v>1</v>
      </c>
      <c r="P865" s="39">
        <v>4583</v>
      </c>
      <c r="Q865" s="37">
        <v>0.11459999999999999</v>
      </c>
      <c r="R865" s="41"/>
      <c r="S865" s="17">
        <f>SUM($H$2:H865)</f>
        <v>36244350</v>
      </c>
    </row>
    <row r="866" spans="1:19" x14ac:dyDescent="0.2">
      <c r="A866" s="36" t="s">
        <v>7</v>
      </c>
      <c r="B866" s="37" t="s">
        <v>652</v>
      </c>
      <c r="C866" s="37">
        <v>5</v>
      </c>
      <c r="D866" s="12" t="s">
        <v>651</v>
      </c>
      <c r="E866" s="37" t="s">
        <v>650</v>
      </c>
      <c r="F866" s="37" t="s">
        <v>3</v>
      </c>
      <c r="G866" s="37"/>
      <c r="H866" s="38">
        <v>25000</v>
      </c>
      <c r="I866" s="37">
        <v>1993</v>
      </c>
      <c r="J866" s="39">
        <v>22069</v>
      </c>
      <c r="K866" s="37" t="s">
        <v>2</v>
      </c>
      <c r="L866" s="37">
        <v>6</v>
      </c>
      <c r="M866" s="37" t="s">
        <v>0</v>
      </c>
      <c r="N866" s="37">
        <v>2013</v>
      </c>
      <c r="O866" s="40">
        <v>1</v>
      </c>
      <c r="P866" s="37">
        <v>0</v>
      </c>
      <c r="Q866" s="37">
        <v>0</v>
      </c>
      <c r="R866" s="41"/>
      <c r="S866" s="17">
        <f>SUM($H$2:H866)</f>
        <v>36269350</v>
      </c>
    </row>
    <row r="867" spans="1:19" x14ac:dyDescent="0.2">
      <c r="A867" s="36" t="s">
        <v>7</v>
      </c>
      <c r="B867" s="37" t="s">
        <v>649</v>
      </c>
      <c r="C867" s="37">
        <v>1</v>
      </c>
      <c r="D867" s="12" t="s">
        <v>648</v>
      </c>
      <c r="E867" s="37" t="s">
        <v>647</v>
      </c>
      <c r="F867" s="37" t="s">
        <v>3</v>
      </c>
      <c r="G867" s="37"/>
      <c r="H867" s="38">
        <v>40000</v>
      </c>
      <c r="I867" s="37">
        <v>1998</v>
      </c>
      <c r="J867" s="39">
        <v>22500</v>
      </c>
      <c r="K867" s="37" t="s">
        <v>2</v>
      </c>
      <c r="L867" s="37">
        <v>8</v>
      </c>
      <c r="M867" s="37" t="s">
        <v>0</v>
      </c>
      <c r="N867" s="37">
        <v>2010</v>
      </c>
      <c r="O867" s="40">
        <v>0.9</v>
      </c>
      <c r="P867" s="39">
        <v>3822</v>
      </c>
      <c r="Q867" s="37">
        <v>9.5600000000000004E-2</v>
      </c>
      <c r="R867" s="41"/>
      <c r="S867" s="17">
        <f>SUM($H$2:H867)</f>
        <v>36309350</v>
      </c>
    </row>
    <row r="868" spans="1:19" x14ac:dyDescent="0.2">
      <c r="A868" s="36" t="s">
        <v>7</v>
      </c>
      <c r="B868" s="37" t="s">
        <v>644</v>
      </c>
      <c r="C868" s="37">
        <v>2</v>
      </c>
      <c r="D868" s="12" t="s">
        <v>643</v>
      </c>
      <c r="E868" s="37" t="s">
        <v>642</v>
      </c>
      <c r="F868" s="37" t="s">
        <v>3</v>
      </c>
      <c r="G868" s="37"/>
      <c r="H868" s="38">
        <v>40000</v>
      </c>
      <c r="I868" s="37">
        <v>1996</v>
      </c>
      <c r="J868" s="39">
        <v>27000</v>
      </c>
      <c r="K868" s="37" t="s">
        <v>59</v>
      </c>
      <c r="L868" s="37">
        <v>8</v>
      </c>
      <c r="M868" s="37" t="s">
        <v>0</v>
      </c>
      <c r="N868" s="37">
        <v>2010</v>
      </c>
      <c r="O868" s="40">
        <v>0.9</v>
      </c>
      <c r="P868" s="39">
        <v>4932</v>
      </c>
      <c r="Q868" s="37">
        <v>0.12330000000000001</v>
      </c>
      <c r="R868" s="41"/>
      <c r="S868" s="17">
        <f>SUM($H$2:H868)</f>
        <v>36349350</v>
      </c>
    </row>
    <row r="869" spans="1:19" x14ac:dyDescent="0.2">
      <c r="A869" s="36" t="s">
        <v>7</v>
      </c>
      <c r="B869" s="37" t="s">
        <v>644</v>
      </c>
      <c r="C869" s="37">
        <v>2</v>
      </c>
      <c r="D869" s="12" t="s">
        <v>646</v>
      </c>
      <c r="E869" s="37" t="s">
        <v>645</v>
      </c>
      <c r="F869" s="37" t="s">
        <v>3</v>
      </c>
      <c r="G869" s="37"/>
      <c r="H869" s="38">
        <v>50000</v>
      </c>
      <c r="I869" s="37">
        <v>1998</v>
      </c>
      <c r="J869" s="39">
        <v>18000</v>
      </c>
      <c r="K869" s="37" t="s">
        <v>59</v>
      </c>
      <c r="L869" s="37">
        <v>8</v>
      </c>
      <c r="M869" s="37" t="s">
        <v>0</v>
      </c>
      <c r="N869" s="37">
        <v>2013</v>
      </c>
      <c r="O869" s="40">
        <v>0.9</v>
      </c>
      <c r="P869" s="39">
        <v>3390</v>
      </c>
      <c r="Q869" s="37">
        <v>6.7799999999999999E-2</v>
      </c>
      <c r="R869" s="41"/>
      <c r="S869" s="17">
        <f>SUM($H$2:H869)</f>
        <v>36399350</v>
      </c>
    </row>
    <row r="870" spans="1:19" x14ac:dyDescent="0.2">
      <c r="A870" s="36" t="s">
        <v>7</v>
      </c>
      <c r="B870" s="37" t="s">
        <v>641</v>
      </c>
      <c r="C870" s="37">
        <v>1</v>
      </c>
      <c r="D870" s="12" t="s">
        <v>640</v>
      </c>
      <c r="E870" s="37" t="s">
        <v>639</v>
      </c>
      <c r="F870" s="37" t="s">
        <v>3</v>
      </c>
      <c r="G870" s="37"/>
      <c r="H870" s="38">
        <v>50000</v>
      </c>
      <c r="I870" s="37">
        <v>2005</v>
      </c>
      <c r="J870" s="39">
        <v>20000</v>
      </c>
      <c r="K870" s="37" t="s">
        <v>2</v>
      </c>
      <c r="L870" s="37">
        <v>8</v>
      </c>
      <c r="M870" s="37" t="s">
        <v>0</v>
      </c>
      <c r="N870" s="37">
        <v>2013</v>
      </c>
      <c r="O870" s="40">
        <v>1</v>
      </c>
      <c r="P870" s="39">
        <v>2030</v>
      </c>
      <c r="Q870" s="37">
        <v>4.0599999999999997E-2</v>
      </c>
      <c r="R870" s="41"/>
      <c r="S870" s="17">
        <f>SUM($H$2:H870)</f>
        <v>36449350</v>
      </c>
    </row>
    <row r="871" spans="1:19" x14ac:dyDescent="0.2">
      <c r="A871" s="36" t="s">
        <v>7</v>
      </c>
      <c r="B871" s="37" t="s">
        <v>636</v>
      </c>
      <c r="C871" s="37">
        <v>9</v>
      </c>
      <c r="D871" s="12" t="s">
        <v>638</v>
      </c>
      <c r="E871" s="37" t="s">
        <v>637</v>
      </c>
      <c r="F871" s="37" t="s">
        <v>3</v>
      </c>
      <c r="G871" s="37"/>
      <c r="H871" s="38">
        <v>50000</v>
      </c>
      <c r="I871" s="37">
        <v>1996</v>
      </c>
      <c r="J871" s="39">
        <v>33585</v>
      </c>
      <c r="K871" s="37" t="s">
        <v>2</v>
      </c>
      <c r="L871" s="37">
        <v>8</v>
      </c>
      <c r="M871" s="37" t="s">
        <v>0</v>
      </c>
      <c r="N871" s="37">
        <v>2013</v>
      </c>
      <c r="O871" s="40">
        <v>1</v>
      </c>
      <c r="P871" s="39">
        <v>7269</v>
      </c>
      <c r="Q871" s="37">
        <v>0.1454</v>
      </c>
      <c r="R871" s="41"/>
      <c r="S871" s="17">
        <f>SUM($H$2:H871)</f>
        <v>36499350</v>
      </c>
    </row>
    <row r="872" spans="1:19" x14ac:dyDescent="0.2">
      <c r="A872" s="36" t="s">
        <v>7</v>
      </c>
      <c r="B872" s="37" t="s">
        <v>636</v>
      </c>
      <c r="C872" s="37">
        <v>9</v>
      </c>
      <c r="D872" s="12" t="s">
        <v>635</v>
      </c>
      <c r="E872" s="37" t="s">
        <v>634</v>
      </c>
      <c r="F872" s="37" t="s">
        <v>3</v>
      </c>
      <c r="G872" s="37"/>
      <c r="H872" s="38">
        <v>35000</v>
      </c>
      <c r="I872" s="37">
        <v>2004</v>
      </c>
      <c r="J872" s="39">
        <v>20120</v>
      </c>
      <c r="K872" s="37" t="s">
        <v>2</v>
      </c>
      <c r="L872" s="37">
        <v>7</v>
      </c>
      <c r="M872" s="37" t="s">
        <v>0</v>
      </c>
      <c r="N872" s="37">
        <v>2013</v>
      </c>
      <c r="O872" s="40">
        <v>1</v>
      </c>
      <c r="P872" s="39">
        <v>1703</v>
      </c>
      <c r="Q872" s="37">
        <v>4.87E-2</v>
      </c>
      <c r="R872" s="41"/>
      <c r="S872" s="17">
        <f>SUM($H$2:H872)</f>
        <v>36534350</v>
      </c>
    </row>
    <row r="873" spans="1:19" x14ac:dyDescent="0.2">
      <c r="A873" s="36" t="s">
        <v>7</v>
      </c>
      <c r="B873" s="37" t="s">
        <v>633</v>
      </c>
      <c r="C873" s="37">
        <v>3</v>
      </c>
      <c r="D873" s="12" t="s">
        <v>632</v>
      </c>
      <c r="E873" s="37" t="s">
        <v>631</v>
      </c>
      <c r="F873" s="37" t="s">
        <v>3</v>
      </c>
      <c r="G873" s="37"/>
      <c r="H873" s="38">
        <v>50000</v>
      </c>
      <c r="I873" s="37">
        <v>2006</v>
      </c>
      <c r="J873" s="39">
        <v>20000</v>
      </c>
      <c r="K873" s="37" t="s">
        <v>2</v>
      </c>
      <c r="L873" s="37">
        <v>8</v>
      </c>
      <c r="M873" s="37" t="s">
        <v>0</v>
      </c>
      <c r="N873" s="37">
        <v>2013</v>
      </c>
      <c r="O873" s="40">
        <v>1</v>
      </c>
      <c r="P873" s="39">
        <v>2952</v>
      </c>
      <c r="Q873" s="37">
        <v>5.8999999999999997E-2</v>
      </c>
      <c r="R873" s="41"/>
      <c r="S873" s="17">
        <f>SUM($H$2:H873)</f>
        <v>36584350</v>
      </c>
    </row>
    <row r="874" spans="1:19" x14ac:dyDescent="0.2">
      <c r="A874" s="36" t="s">
        <v>7</v>
      </c>
      <c r="B874" s="37" t="s">
        <v>628</v>
      </c>
      <c r="C874" s="37">
        <v>2</v>
      </c>
      <c r="D874" s="12" t="s">
        <v>630</v>
      </c>
      <c r="E874" s="37" t="s">
        <v>629</v>
      </c>
      <c r="F874" s="37" t="s">
        <v>3</v>
      </c>
      <c r="G874" s="37"/>
      <c r="H874" s="38">
        <v>40000</v>
      </c>
      <c r="I874" s="37">
        <v>2001</v>
      </c>
      <c r="J874" s="39">
        <v>21340</v>
      </c>
      <c r="K874" s="37" t="s">
        <v>2</v>
      </c>
      <c r="L874" s="37">
        <v>8</v>
      </c>
      <c r="M874" s="37" t="s">
        <v>0</v>
      </c>
      <c r="N874" s="37">
        <v>2010</v>
      </c>
      <c r="O874" s="40">
        <v>1</v>
      </c>
      <c r="P874" s="39">
        <v>4890</v>
      </c>
      <c r="Q874" s="37">
        <v>0.1222</v>
      </c>
      <c r="R874" s="41"/>
      <c r="S874" s="17">
        <f>SUM($H$2:H874)</f>
        <v>36624350</v>
      </c>
    </row>
    <row r="875" spans="1:19" x14ac:dyDescent="0.2">
      <c r="A875" s="36" t="s">
        <v>7</v>
      </c>
      <c r="B875" s="37" t="s">
        <v>628</v>
      </c>
      <c r="C875" s="37">
        <v>2</v>
      </c>
      <c r="D875" s="12" t="s">
        <v>627</v>
      </c>
      <c r="E875" s="37" t="s">
        <v>626</v>
      </c>
      <c r="F875" s="37" t="s">
        <v>3</v>
      </c>
      <c r="G875" s="37"/>
      <c r="H875" s="38">
        <v>40000</v>
      </c>
      <c r="I875" s="37">
        <v>2006</v>
      </c>
      <c r="J875" s="39">
        <v>21340</v>
      </c>
      <c r="K875" s="37" t="s">
        <v>2</v>
      </c>
      <c r="L875" s="37">
        <v>8</v>
      </c>
      <c r="M875" s="37" t="s">
        <v>0</v>
      </c>
      <c r="N875" s="37">
        <v>2010</v>
      </c>
      <c r="O875" s="40">
        <v>1</v>
      </c>
      <c r="P875" s="39">
        <v>2377</v>
      </c>
      <c r="Q875" s="37">
        <v>5.9400000000000001E-2</v>
      </c>
      <c r="R875" s="41"/>
      <c r="S875" s="17">
        <f>SUM($H$2:H875)</f>
        <v>36664350</v>
      </c>
    </row>
    <row r="876" spans="1:19" x14ac:dyDescent="0.2">
      <c r="A876" s="36" t="s">
        <v>7</v>
      </c>
      <c r="B876" s="37" t="s">
        <v>625</v>
      </c>
      <c r="C876" s="37">
        <v>2</v>
      </c>
      <c r="D876" s="12" t="s">
        <v>624</v>
      </c>
      <c r="E876" s="37" t="s">
        <v>623</v>
      </c>
      <c r="F876" s="37" t="s">
        <v>3</v>
      </c>
      <c r="G876" s="37"/>
      <c r="H876" s="38">
        <v>40000</v>
      </c>
      <c r="I876" s="37">
        <v>1999</v>
      </c>
      <c r="J876" s="39">
        <v>19800</v>
      </c>
      <c r="K876" s="37" t="s">
        <v>59</v>
      </c>
      <c r="L876" s="37">
        <v>8</v>
      </c>
      <c r="M876" s="37" t="s">
        <v>0</v>
      </c>
      <c r="N876" s="37">
        <v>2010</v>
      </c>
      <c r="O876" s="40">
        <v>0.9</v>
      </c>
      <c r="P876" s="39">
        <v>4083</v>
      </c>
      <c r="Q876" s="37">
        <v>0.1021</v>
      </c>
      <c r="R876" s="41"/>
      <c r="S876" s="17">
        <f>SUM($H$2:H876)</f>
        <v>36704350</v>
      </c>
    </row>
    <row r="877" spans="1:19" x14ac:dyDescent="0.2">
      <c r="A877" s="36" t="s">
        <v>7</v>
      </c>
      <c r="B877" s="37" t="s">
        <v>620</v>
      </c>
      <c r="C877" s="37">
        <v>2</v>
      </c>
      <c r="D877" s="12" t="s">
        <v>622</v>
      </c>
      <c r="E877" s="37" t="s">
        <v>621</v>
      </c>
      <c r="F877" s="37" t="s">
        <v>3</v>
      </c>
      <c r="G877" s="37"/>
      <c r="H877" s="38">
        <v>40000</v>
      </c>
      <c r="I877" s="37">
        <v>1998</v>
      </c>
      <c r="J877" s="39">
        <v>20000</v>
      </c>
      <c r="K877" s="37" t="s">
        <v>2</v>
      </c>
      <c r="L877" s="37">
        <v>8</v>
      </c>
      <c r="M877" s="37" t="s">
        <v>0</v>
      </c>
      <c r="N877" s="37">
        <v>2010</v>
      </c>
      <c r="O877" s="40">
        <v>1</v>
      </c>
      <c r="P877" s="39">
        <v>3683</v>
      </c>
      <c r="Q877" s="37">
        <v>9.2100000000000001E-2</v>
      </c>
      <c r="R877" s="41"/>
      <c r="S877" s="17">
        <f>SUM($H$2:H877)</f>
        <v>36744350</v>
      </c>
    </row>
    <row r="878" spans="1:19" x14ac:dyDescent="0.2">
      <c r="A878" s="36" t="s">
        <v>7</v>
      </c>
      <c r="B878" s="37" t="s">
        <v>620</v>
      </c>
      <c r="C878" s="37">
        <v>2</v>
      </c>
      <c r="D878" s="12" t="s">
        <v>619</v>
      </c>
      <c r="E878" s="37" t="s">
        <v>618</v>
      </c>
      <c r="F878" s="37" t="s">
        <v>3</v>
      </c>
      <c r="G878" s="37"/>
      <c r="H878" s="38">
        <v>40000</v>
      </c>
      <c r="I878" s="37">
        <v>1999</v>
      </c>
      <c r="J878" s="39">
        <v>20000</v>
      </c>
      <c r="K878" s="37" t="s">
        <v>2</v>
      </c>
      <c r="L878" s="37">
        <v>8</v>
      </c>
      <c r="M878" s="37" t="s">
        <v>0</v>
      </c>
      <c r="N878" s="37">
        <v>2010</v>
      </c>
      <c r="O878" s="40">
        <v>1</v>
      </c>
      <c r="P878" s="39">
        <v>4583</v>
      </c>
      <c r="Q878" s="37">
        <v>0.11459999999999999</v>
      </c>
      <c r="R878" s="41"/>
      <c r="S878" s="17">
        <f>SUM($H$2:H878)</f>
        <v>36784350</v>
      </c>
    </row>
    <row r="879" spans="1:19" x14ac:dyDescent="0.2">
      <c r="A879" s="36" t="s">
        <v>7</v>
      </c>
      <c r="B879" s="37" t="s">
        <v>617</v>
      </c>
      <c r="C879" s="37">
        <v>1</v>
      </c>
      <c r="D879" s="12" t="s">
        <v>616</v>
      </c>
      <c r="E879" s="37" t="s">
        <v>615</v>
      </c>
      <c r="F879" s="37" t="s">
        <v>3</v>
      </c>
      <c r="G879" s="37"/>
      <c r="H879" s="38">
        <v>40000</v>
      </c>
      <c r="I879" s="37">
        <v>1999</v>
      </c>
      <c r="J879" s="39">
        <v>28500</v>
      </c>
      <c r="K879" s="37" t="s">
        <v>2</v>
      </c>
      <c r="L879" s="37">
        <v>8</v>
      </c>
      <c r="M879" s="37" t="s">
        <v>0</v>
      </c>
      <c r="N879" s="37">
        <v>2010</v>
      </c>
      <c r="O879" s="40">
        <v>1</v>
      </c>
      <c r="P879" s="39">
        <v>6159</v>
      </c>
      <c r="Q879" s="37">
        <v>0.154</v>
      </c>
      <c r="R879" s="41"/>
      <c r="S879" s="17">
        <f>SUM($H$2:H879)</f>
        <v>36824350</v>
      </c>
    </row>
    <row r="880" spans="1:19" x14ac:dyDescent="0.2">
      <c r="A880" s="36" t="s">
        <v>7</v>
      </c>
      <c r="B880" s="37" t="s">
        <v>614</v>
      </c>
      <c r="C880" s="37">
        <v>1</v>
      </c>
      <c r="D880" s="12" t="s">
        <v>613</v>
      </c>
      <c r="E880" s="37" t="s">
        <v>612</v>
      </c>
      <c r="F880" s="37" t="s">
        <v>3</v>
      </c>
      <c r="G880" s="37"/>
      <c r="H880" s="38">
        <v>40000</v>
      </c>
      <c r="I880" s="37">
        <v>1996</v>
      </c>
      <c r="J880" s="39">
        <v>20000</v>
      </c>
      <c r="K880" s="37" t="s">
        <v>2</v>
      </c>
      <c r="L880" s="37">
        <v>8</v>
      </c>
      <c r="M880" s="37" t="s">
        <v>0</v>
      </c>
      <c r="N880" s="37">
        <v>2010</v>
      </c>
      <c r="O880" s="40">
        <v>1</v>
      </c>
      <c r="P880" s="39">
        <v>3361</v>
      </c>
      <c r="Q880" s="37">
        <v>8.4000000000000005E-2</v>
      </c>
      <c r="R880" s="41"/>
      <c r="S880" s="17">
        <f>SUM($H$2:H880)</f>
        <v>36864350</v>
      </c>
    </row>
    <row r="881" spans="1:19" x14ac:dyDescent="0.2">
      <c r="A881" s="36" t="s">
        <v>7</v>
      </c>
      <c r="B881" s="37" t="s">
        <v>611</v>
      </c>
      <c r="C881" s="37">
        <v>1</v>
      </c>
      <c r="D881" s="12" t="s">
        <v>610</v>
      </c>
      <c r="E881" s="37" t="s">
        <v>609</v>
      </c>
      <c r="F881" s="37" t="s">
        <v>3</v>
      </c>
      <c r="G881" s="37"/>
      <c r="H881" s="38">
        <v>50000</v>
      </c>
      <c r="I881" s="37">
        <v>1998</v>
      </c>
      <c r="J881" s="39">
        <v>20000</v>
      </c>
      <c r="K881" s="37" t="s">
        <v>2</v>
      </c>
      <c r="L881" s="37">
        <v>8</v>
      </c>
      <c r="M881" s="37" t="s">
        <v>0</v>
      </c>
      <c r="N881" s="37">
        <v>2013</v>
      </c>
      <c r="O881" s="40">
        <v>0.9</v>
      </c>
      <c r="P881" s="39">
        <v>3477</v>
      </c>
      <c r="Q881" s="37">
        <v>6.9500000000000006E-2</v>
      </c>
      <c r="R881" s="41"/>
      <c r="S881" s="17">
        <f>SUM($H$2:H881)</f>
        <v>36914350</v>
      </c>
    </row>
    <row r="882" spans="1:19" x14ac:dyDescent="0.2">
      <c r="A882" s="36" t="s">
        <v>7</v>
      </c>
      <c r="B882" s="37" t="s">
        <v>608</v>
      </c>
      <c r="C882" s="37">
        <v>1</v>
      </c>
      <c r="D882" s="12" t="s">
        <v>607</v>
      </c>
      <c r="E882" s="37" t="s">
        <v>606</v>
      </c>
      <c r="F882" s="37" t="s">
        <v>3</v>
      </c>
      <c r="G882" s="37"/>
      <c r="H882" s="38">
        <v>40000</v>
      </c>
      <c r="I882" s="37">
        <v>2005</v>
      </c>
      <c r="J882" s="39">
        <v>20000</v>
      </c>
      <c r="K882" s="37" t="s">
        <v>59</v>
      </c>
      <c r="L882" s="37">
        <v>8</v>
      </c>
      <c r="M882" s="37" t="s">
        <v>0</v>
      </c>
      <c r="N882" s="37">
        <v>2010</v>
      </c>
      <c r="O882" s="40">
        <v>1</v>
      </c>
      <c r="P882" s="39">
        <v>1951</v>
      </c>
      <c r="Q882" s="37">
        <v>4.8800000000000003E-2</v>
      </c>
      <c r="R882" s="41"/>
      <c r="S882" s="17">
        <f>SUM($H$2:H882)</f>
        <v>36954350</v>
      </c>
    </row>
    <row r="883" spans="1:19" x14ac:dyDescent="0.2">
      <c r="A883" s="36" t="s">
        <v>7</v>
      </c>
      <c r="B883" s="37" t="s">
        <v>605</v>
      </c>
      <c r="C883" s="37">
        <v>1</v>
      </c>
      <c r="D883" s="12" t="s">
        <v>604</v>
      </c>
      <c r="E883" s="37" t="s">
        <v>603</v>
      </c>
      <c r="F883" s="37" t="s">
        <v>3</v>
      </c>
      <c r="G883" s="37"/>
      <c r="H883" s="38">
        <v>40000</v>
      </c>
      <c r="I883" s="37">
        <v>2003</v>
      </c>
      <c r="J883" s="39">
        <v>20000</v>
      </c>
      <c r="K883" s="37" t="s">
        <v>2</v>
      </c>
      <c r="L883" s="37">
        <v>8</v>
      </c>
      <c r="M883" s="37" t="s">
        <v>0</v>
      </c>
      <c r="N883" s="37">
        <v>2010</v>
      </c>
      <c r="O883" s="40">
        <v>1</v>
      </c>
      <c r="P883" s="39">
        <v>1964</v>
      </c>
      <c r="Q883" s="37">
        <v>4.9099999999999998E-2</v>
      </c>
      <c r="R883" s="41"/>
      <c r="S883" s="17">
        <f>SUM($H$2:H883)</f>
        <v>36994350</v>
      </c>
    </row>
    <row r="884" spans="1:19" x14ac:dyDescent="0.2">
      <c r="A884" s="36" t="s">
        <v>7</v>
      </c>
      <c r="B884" s="37" t="s">
        <v>602</v>
      </c>
      <c r="C884" s="37">
        <v>1</v>
      </c>
      <c r="D884" s="12" t="s">
        <v>601</v>
      </c>
      <c r="E884" s="37" t="s">
        <v>600</v>
      </c>
      <c r="F884" s="37" t="s">
        <v>3</v>
      </c>
      <c r="G884" s="37"/>
      <c r="H884" s="38">
        <v>39500</v>
      </c>
      <c r="I884" s="37">
        <v>1997</v>
      </c>
      <c r="J884" s="39">
        <v>36441</v>
      </c>
      <c r="K884" s="37" t="s">
        <v>2</v>
      </c>
      <c r="L884" s="37">
        <v>8</v>
      </c>
      <c r="M884" s="37" t="s">
        <v>0</v>
      </c>
      <c r="N884" s="37">
        <v>2010</v>
      </c>
      <c r="O884" s="40">
        <v>1</v>
      </c>
      <c r="P884" s="39">
        <v>6124</v>
      </c>
      <c r="Q884" s="37">
        <v>0.155</v>
      </c>
      <c r="R884" s="41"/>
      <c r="S884" s="17">
        <f>SUM($H$2:H884)</f>
        <v>37033850</v>
      </c>
    </row>
    <row r="885" spans="1:19" x14ac:dyDescent="0.2">
      <c r="A885" s="36" t="s">
        <v>7</v>
      </c>
      <c r="B885" s="37" t="s">
        <v>599</v>
      </c>
      <c r="C885" s="37">
        <v>1</v>
      </c>
      <c r="D885" s="12" t="s">
        <v>598</v>
      </c>
      <c r="E885" s="37" t="s">
        <v>597</v>
      </c>
      <c r="F885" s="37" t="s">
        <v>3</v>
      </c>
      <c r="G885" s="37"/>
      <c r="H885" s="38">
        <v>40000</v>
      </c>
      <c r="I885" s="37">
        <v>1988</v>
      </c>
      <c r="J885" s="39">
        <v>20000</v>
      </c>
      <c r="K885" s="37" t="s">
        <v>2</v>
      </c>
      <c r="L885" s="37">
        <v>8</v>
      </c>
      <c r="M885" s="37" t="s">
        <v>0</v>
      </c>
      <c r="N885" s="37">
        <v>2010</v>
      </c>
      <c r="O885" s="40">
        <v>1</v>
      </c>
      <c r="P885" s="39">
        <v>3174</v>
      </c>
      <c r="Q885" s="37">
        <v>7.9399999999999998E-2</v>
      </c>
      <c r="R885" s="41"/>
      <c r="S885" s="17">
        <f>SUM($H$2:H885)</f>
        <v>37073850</v>
      </c>
    </row>
    <row r="886" spans="1:19" x14ac:dyDescent="0.2">
      <c r="A886" s="36" t="s">
        <v>7</v>
      </c>
      <c r="B886" s="37" t="s">
        <v>596</v>
      </c>
      <c r="C886" s="37">
        <v>1</v>
      </c>
      <c r="D886" s="12" t="s">
        <v>595</v>
      </c>
      <c r="E886" s="37" t="s">
        <v>594</v>
      </c>
      <c r="F886" s="37" t="s">
        <v>3</v>
      </c>
      <c r="G886" s="37"/>
      <c r="H886" s="38">
        <v>40000</v>
      </c>
      <c r="I886" s="37">
        <v>1999</v>
      </c>
      <c r="J886" s="39">
        <v>20000</v>
      </c>
      <c r="K886" s="37" t="s">
        <v>2</v>
      </c>
      <c r="L886" s="37">
        <v>8</v>
      </c>
      <c r="M886" s="37" t="s">
        <v>0</v>
      </c>
      <c r="N886" s="37">
        <v>2010</v>
      </c>
      <c r="O886" s="40">
        <v>1</v>
      </c>
      <c r="P886" s="39">
        <v>4322</v>
      </c>
      <c r="Q886" s="37">
        <v>0.108</v>
      </c>
      <c r="R886" s="41"/>
      <c r="S886" s="17">
        <f>SUM($H$2:H886)</f>
        <v>37113850</v>
      </c>
    </row>
    <row r="887" spans="1:19" x14ac:dyDescent="0.2">
      <c r="A887" s="36" t="s">
        <v>7</v>
      </c>
      <c r="B887" s="37" t="s">
        <v>591</v>
      </c>
      <c r="C887" s="37">
        <v>3</v>
      </c>
      <c r="D887" s="12" t="s">
        <v>590</v>
      </c>
      <c r="E887" s="37" t="s">
        <v>589</v>
      </c>
      <c r="F887" s="37" t="s">
        <v>3</v>
      </c>
      <c r="G887" s="37"/>
      <c r="H887" s="38">
        <v>35000</v>
      </c>
      <c r="I887" s="37">
        <v>2002</v>
      </c>
      <c r="J887" s="39">
        <v>20000</v>
      </c>
      <c r="K887" s="37" t="s">
        <v>2</v>
      </c>
      <c r="L887" s="37">
        <v>7</v>
      </c>
      <c r="M887" s="37" t="s">
        <v>0</v>
      </c>
      <c r="N887" s="37">
        <v>2013</v>
      </c>
      <c r="O887" s="40">
        <v>1</v>
      </c>
      <c r="P887" s="39">
        <v>3095</v>
      </c>
      <c r="Q887" s="37">
        <v>8.8400000000000006E-2</v>
      </c>
      <c r="R887" s="41"/>
      <c r="S887" s="17">
        <f>SUM($H$2:H887)</f>
        <v>37148850</v>
      </c>
    </row>
    <row r="888" spans="1:19" x14ac:dyDescent="0.2">
      <c r="A888" s="36" t="s">
        <v>7</v>
      </c>
      <c r="B888" s="37" t="s">
        <v>591</v>
      </c>
      <c r="C888" s="37">
        <v>3</v>
      </c>
      <c r="D888" s="12" t="s">
        <v>593</v>
      </c>
      <c r="E888" s="37" t="s">
        <v>592</v>
      </c>
      <c r="F888" s="37" t="s">
        <v>3</v>
      </c>
      <c r="G888" s="37"/>
      <c r="H888" s="38">
        <v>35000</v>
      </c>
      <c r="I888" s="37">
        <v>1984</v>
      </c>
      <c r="J888" s="39">
        <v>20000</v>
      </c>
      <c r="K888" s="37" t="s">
        <v>2</v>
      </c>
      <c r="L888" s="37">
        <v>7</v>
      </c>
      <c r="M888" s="37" t="s">
        <v>0</v>
      </c>
      <c r="N888" s="37">
        <v>2010</v>
      </c>
      <c r="O888" s="40">
        <v>1</v>
      </c>
      <c r="P888" s="39">
        <v>3524</v>
      </c>
      <c r="Q888" s="37">
        <v>0.1007</v>
      </c>
      <c r="R888" s="41"/>
      <c r="S888" s="17">
        <f>SUM($H$2:H888)</f>
        <v>37183850</v>
      </c>
    </row>
    <row r="889" spans="1:19" x14ac:dyDescent="0.2">
      <c r="A889" s="36" t="s">
        <v>7</v>
      </c>
      <c r="B889" s="37" t="s">
        <v>588</v>
      </c>
      <c r="C889" s="37">
        <v>1</v>
      </c>
      <c r="D889" s="12" t="s">
        <v>587</v>
      </c>
      <c r="E889" s="37" t="s">
        <v>586</v>
      </c>
      <c r="F889" s="37" t="s">
        <v>3</v>
      </c>
      <c r="G889" s="37"/>
      <c r="H889" s="38">
        <v>40000</v>
      </c>
      <c r="I889" s="37">
        <v>1997</v>
      </c>
      <c r="J889" s="39">
        <v>20000</v>
      </c>
      <c r="K889" s="37" t="s">
        <v>2</v>
      </c>
      <c r="L889" s="37">
        <v>8</v>
      </c>
      <c r="M889" s="37" t="s">
        <v>0</v>
      </c>
      <c r="N889" s="37">
        <v>2010</v>
      </c>
      <c r="O889" s="40">
        <v>1</v>
      </c>
      <c r="P889" s="39">
        <v>2973</v>
      </c>
      <c r="Q889" s="37">
        <v>7.4300000000000005E-2</v>
      </c>
      <c r="R889" s="41"/>
      <c r="S889" s="17">
        <f>SUM($H$2:H889)</f>
        <v>37223850</v>
      </c>
    </row>
    <row r="890" spans="1:19" x14ac:dyDescent="0.2">
      <c r="A890" s="36" t="s">
        <v>7</v>
      </c>
      <c r="B890" s="37" t="s">
        <v>581</v>
      </c>
      <c r="C890" s="37">
        <v>6</v>
      </c>
      <c r="D890" s="12" t="s">
        <v>583</v>
      </c>
      <c r="E890" s="37" t="s">
        <v>582</v>
      </c>
      <c r="F890" s="37" t="s">
        <v>3</v>
      </c>
      <c r="G890" s="37"/>
      <c r="H890" s="38">
        <v>40000</v>
      </c>
      <c r="I890" s="37">
        <v>1994</v>
      </c>
      <c r="J890" s="39">
        <v>28500</v>
      </c>
      <c r="K890" s="37" t="s">
        <v>2</v>
      </c>
      <c r="L890" s="37">
        <v>8</v>
      </c>
      <c r="M890" s="37" t="s">
        <v>0</v>
      </c>
      <c r="N890" s="37">
        <v>2010</v>
      </c>
      <c r="O890" s="40">
        <v>0.9</v>
      </c>
      <c r="P890" s="39">
        <v>5771</v>
      </c>
      <c r="Q890" s="37">
        <v>0.14430000000000001</v>
      </c>
      <c r="R890" s="41"/>
      <c r="S890" s="17">
        <f>SUM($H$2:H890)</f>
        <v>37263850</v>
      </c>
    </row>
    <row r="891" spans="1:19" x14ac:dyDescent="0.2">
      <c r="A891" s="36" t="s">
        <v>7</v>
      </c>
      <c r="B891" s="37" t="s">
        <v>581</v>
      </c>
      <c r="C891" s="37">
        <v>6</v>
      </c>
      <c r="D891" s="12" t="s">
        <v>585</v>
      </c>
      <c r="E891" s="37" t="s">
        <v>584</v>
      </c>
      <c r="F891" s="37" t="s">
        <v>3</v>
      </c>
      <c r="G891" s="37"/>
      <c r="H891" s="38">
        <v>40000</v>
      </c>
      <c r="I891" s="37">
        <v>2002</v>
      </c>
      <c r="J891" s="39">
        <v>28500</v>
      </c>
      <c r="K891" s="37" t="s">
        <v>2</v>
      </c>
      <c r="L891" s="37">
        <v>8</v>
      </c>
      <c r="M891" s="37" t="s">
        <v>0</v>
      </c>
      <c r="N891" s="37">
        <v>2010</v>
      </c>
      <c r="O891" s="40">
        <v>0.9</v>
      </c>
      <c r="P891" s="39">
        <v>6880</v>
      </c>
      <c r="Q891" s="37">
        <v>0.17199999999999999</v>
      </c>
      <c r="R891" s="41"/>
      <c r="S891" s="17">
        <f>SUM($H$2:H891)</f>
        <v>37303850</v>
      </c>
    </row>
    <row r="892" spans="1:19" x14ac:dyDescent="0.2">
      <c r="A892" s="36" t="s">
        <v>7</v>
      </c>
      <c r="B892" s="37" t="s">
        <v>581</v>
      </c>
      <c r="C892" s="37">
        <v>6</v>
      </c>
      <c r="D892" s="12" t="s">
        <v>580</v>
      </c>
      <c r="E892" s="37" t="s">
        <v>579</v>
      </c>
      <c r="F892" s="37" t="s">
        <v>3</v>
      </c>
      <c r="G892" s="37"/>
      <c r="H892" s="38">
        <v>40000</v>
      </c>
      <c r="I892" s="37">
        <v>2002</v>
      </c>
      <c r="J892" s="39">
        <v>28500</v>
      </c>
      <c r="K892" s="37" t="s">
        <v>2</v>
      </c>
      <c r="L892" s="37">
        <v>8</v>
      </c>
      <c r="M892" s="37" t="s">
        <v>0</v>
      </c>
      <c r="N892" s="37">
        <v>2010</v>
      </c>
      <c r="O892" s="40">
        <v>0.9</v>
      </c>
      <c r="P892" s="39">
        <v>6880</v>
      </c>
      <c r="Q892" s="37">
        <v>0.17199999999999999</v>
      </c>
      <c r="R892" s="41"/>
      <c r="S892" s="17">
        <f>SUM($H$2:H892)</f>
        <v>37343850</v>
      </c>
    </row>
    <row r="893" spans="1:19" x14ac:dyDescent="0.2">
      <c r="A893" s="36" t="s">
        <v>7</v>
      </c>
      <c r="B893" s="37" t="s">
        <v>578</v>
      </c>
      <c r="C893" s="37">
        <v>1</v>
      </c>
      <c r="D893" s="12" t="s">
        <v>577</v>
      </c>
      <c r="E893" s="37" t="s">
        <v>576</v>
      </c>
      <c r="F893" s="37" t="s">
        <v>3</v>
      </c>
      <c r="G893" s="37"/>
      <c r="H893" s="38">
        <v>40000</v>
      </c>
      <c r="I893" s="37">
        <v>1998</v>
      </c>
      <c r="J893" s="39">
        <v>20000</v>
      </c>
      <c r="K893" s="37" t="s">
        <v>144</v>
      </c>
      <c r="L893" s="37">
        <v>8</v>
      </c>
      <c r="M893" s="37" t="s">
        <v>0</v>
      </c>
      <c r="N893" s="37">
        <v>2010</v>
      </c>
      <c r="O893" s="40">
        <v>1</v>
      </c>
      <c r="P893" s="39">
        <v>3398</v>
      </c>
      <c r="Q893" s="37">
        <v>8.4900000000000003E-2</v>
      </c>
      <c r="R893" s="41"/>
      <c r="S893" s="17">
        <f>SUM($H$2:H893)</f>
        <v>37383850</v>
      </c>
    </row>
    <row r="894" spans="1:19" x14ac:dyDescent="0.2">
      <c r="A894" s="36" t="s">
        <v>7</v>
      </c>
      <c r="B894" s="37" t="s">
        <v>575</v>
      </c>
      <c r="C894" s="37">
        <v>1</v>
      </c>
      <c r="D894" s="12" t="s">
        <v>574</v>
      </c>
      <c r="E894" s="37" t="s">
        <v>573</v>
      </c>
      <c r="F894" s="37" t="s">
        <v>3</v>
      </c>
      <c r="G894" s="37"/>
      <c r="H894" s="38">
        <v>40000</v>
      </c>
      <c r="I894" s="37">
        <v>2005</v>
      </c>
      <c r="J894" s="39">
        <v>20250</v>
      </c>
      <c r="K894" s="37" t="s">
        <v>2</v>
      </c>
      <c r="L894" s="37">
        <v>8</v>
      </c>
      <c r="M894" s="37" t="s">
        <v>0</v>
      </c>
      <c r="N894" s="37">
        <v>2010</v>
      </c>
      <c r="O894" s="40">
        <v>0.9</v>
      </c>
      <c r="P894" s="39">
        <v>1778</v>
      </c>
      <c r="Q894" s="37">
        <v>4.4400000000000002E-2</v>
      </c>
      <c r="R894" s="41"/>
      <c r="S894" s="17">
        <f>SUM($H$2:H894)</f>
        <v>37423850</v>
      </c>
    </row>
    <row r="895" spans="1:19" x14ac:dyDescent="0.2">
      <c r="A895" s="36" t="s">
        <v>7</v>
      </c>
      <c r="B895" s="37" t="s">
        <v>572</v>
      </c>
      <c r="C895" s="37">
        <v>1</v>
      </c>
      <c r="D895" s="12" t="s">
        <v>571</v>
      </c>
      <c r="E895" s="37" t="s">
        <v>570</v>
      </c>
      <c r="F895" s="37" t="s">
        <v>3</v>
      </c>
      <c r="G895" s="37"/>
      <c r="H895" s="38">
        <v>40000</v>
      </c>
      <c r="I895" s="37">
        <v>2006</v>
      </c>
      <c r="J895" s="39">
        <v>15000</v>
      </c>
      <c r="K895" s="37" t="s">
        <v>2</v>
      </c>
      <c r="L895" s="37">
        <v>8</v>
      </c>
      <c r="M895" s="37" t="s">
        <v>0</v>
      </c>
      <c r="N895" s="37">
        <v>2010</v>
      </c>
      <c r="O895" s="40">
        <v>1</v>
      </c>
      <c r="P895" s="39">
        <v>1443</v>
      </c>
      <c r="Q895" s="37">
        <v>3.61E-2</v>
      </c>
      <c r="R895" s="41"/>
      <c r="S895" s="17">
        <f>SUM($H$2:H895)</f>
        <v>37463850</v>
      </c>
    </row>
    <row r="896" spans="1:19" x14ac:dyDescent="0.2">
      <c r="A896" s="36" t="s">
        <v>7</v>
      </c>
      <c r="B896" s="37" t="s">
        <v>567</v>
      </c>
      <c r="C896" s="37">
        <v>32</v>
      </c>
      <c r="D896" s="12" t="s">
        <v>569</v>
      </c>
      <c r="E896" s="37" t="s">
        <v>568</v>
      </c>
      <c r="F896" s="37" t="s">
        <v>3</v>
      </c>
      <c r="G896" s="37"/>
      <c r="H896" s="38">
        <v>45000</v>
      </c>
      <c r="I896" s="37">
        <v>2001</v>
      </c>
      <c r="J896" s="39">
        <v>20000</v>
      </c>
      <c r="K896" s="37" t="s">
        <v>312</v>
      </c>
      <c r="L896" s="37">
        <v>8</v>
      </c>
      <c r="M896" s="37" t="s">
        <v>0</v>
      </c>
      <c r="N896" s="37">
        <v>2013</v>
      </c>
      <c r="O896" s="40">
        <v>1</v>
      </c>
      <c r="P896" s="39">
        <v>4401</v>
      </c>
      <c r="Q896" s="37">
        <v>9.7799999999999998E-2</v>
      </c>
      <c r="R896" s="41"/>
      <c r="S896" s="17">
        <f>SUM($H$2:H896)</f>
        <v>37508850</v>
      </c>
    </row>
    <row r="897" spans="1:19" x14ac:dyDescent="0.2">
      <c r="A897" s="36" t="s">
        <v>7</v>
      </c>
      <c r="B897" s="37" t="s">
        <v>567</v>
      </c>
      <c r="C897" s="37">
        <v>32</v>
      </c>
      <c r="D897" s="12" t="s">
        <v>566</v>
      </c>
      <c r="E897" s="37" t="s">
        <v>565</v>
      </c>
      <c r="F897" s="37" t="s">
        <v>3</v>
      </c>
      <c r="G897" s="37"/>
      <c r="H897" s="38">
        <v>45000</v>
      </c>
      <c r="I897" s="37">
        <v>2002</v>
      </c>
      <c r="J897" s="39">
        <v>20000</v>
      </c>
      <c r="K897" s="37" t="s">
        <v>312</v>
      </c>
      <c r="L897" s="37">
        <v>8</v>
      </c>
      <c r="M897" s="37" t="s">
        <v>0</v>
      </c>
      <c r="N897" s="37">
        <v>2013</v>
      </c>
      <c r="O897" s="40">
        <v>1</v>
      </c>
      <c r="P897" s="39">
        <v>4401</v>
      </c>
      <c r="Q897" s="37">
        <v>9.7799999999999998E-2</v>
      </c>
      <c r="R897" s="41"/>
      <c r="S897" s="17">
        <f>SUM($H$2:H897)</f>
        <v>37553850</v>
      </c>
    </row>
    <row r="898" spans="1:19" x14ac:dyDescent="0.2">
      <c r="A898" s="36" t="s">
        <v>7</v>
      </c>
      <c r="B898" s="37" t="s">
        <v>564</v>
      </c>
      <c r="C898" s="37">
        <v>1</v>
      </c>
      <c r="D898" s="12" t="s">
        <v>563</v>
      </c>
      <c r="E898" s="37" t="s">
        <v>562</v>
      </c>
      <c r="F898" s="37" t="s">
        <v>3</v>
      </c>
      <c r="G898" s="37"/>
      <c r="H898" s="38">
        <v>40000</v>
      </c>
      <c r="I898" s="37">
        <v>2005</v>
      </c>
      <c r="J898" s="39">
        <v>20000</v>
      </c>
      <c r="K898" s="37" t="s">
        <v>2</v>
      </c>
      <c r="L898" s="37">
        <v>8</v>
      </c>
      <c r="M898" s="37" t="s">
        <v>0</v>
      </c>
      <c r="N898" s="37">
        <v>2010</v>
      </c>
      <c r="O898" s="40">
        <v>1</v>
      </c>
      <c r="P898" s="39">
        <v>1951</v>
      </c>
      <c r="Q898" s="37">
        <v>4.8800000000000003E-2</v>
      </c>
      <c r="R898" s="41"/>
      <c r="S898" s="17">
        <f>SUM($H$2:H898)</f>
        <v>37593850</v>
      </c>
    </row>
    <row r="899" spans="1:19" x14ac:dyDescent="0.2">
      <c r="A899" s="36" t="s">
        <v>7</v>
      </c>
      <c r="B899" s="37" t="s">
        <v>561</v>
      </c>
      <c r="C899" s="37">
        <v>1</v>
      </c>
      <c r="D899" s="12" t="s">
        <v>560</v>
      </c>
      <c r="E899" s="37" t="s">
        <v>559</v>
      </c>
      <c r="F899" s="37" t="s">
        <v>3</v>
      </c>
      <c r="G899" s="37"/>
      <c r="H899" s="38">
        <v>40000</v>
      </c>
      <c r="I899" s="37">
        <v>2001</v>
      </c>
      <c r="J899" s="39">
        <v>21000</v>
      </c>
      <c r="K899" s="37" t="s">
        <v>2</v>
      </c>
      <c r="L899" s="37">
        <v>8</v>
      </c>
      <c r="M899" s="37" t="s">
        <v>0</v>
      </c>
      <c r="N899" s="37">
        <v>2010</v>
      </c>
      <c r="O899" s="40">
        <v>0.9</v>
      </c>
      <c r="P899" s="39">
        <v>4538</v>
      </c>
      <c r="Q899" s="37">
        <v>0.1135</v>
      </c>
      <c r="R899" s="41"/>
      <c r="S899" s="17">
        <f>SUM($H$2:H899)</f>
        <v>37633850</v>
      </c>
    </row>
    <row r="900" spans="1:19" x14ac:dyDescent="0.2">
      <c r="A900" s="36" t="s">
        <v>7</v>
      </c>
      <c r="B900" s="37" t="s">
        <v>558</v>
      </c>
      <c r="C900" s="37">
        <v>1</v>
      </c>
      <c r="D900" s="12" t="s">
        <v>557</v>
      </c>
      <c r="E900" s="37" t="s">
        <v>556</v>
      </c>
      <c r="F900" s="37" t="s">
        <v>3</v>
      </c>
      <c r="G900" s="37"/>
      <c r="H900" s="38">
        <v>40000</v>
      </c>
      <c r="I900" s="37">
        <v>2000</v>
      </c>
      <c r="J900" s="39">
        <v>81705</v>
      </c>
      <c r="K900" s="37" t="s">
        <v>2</v>
      </c>
      <c r="L900" s="37">
        <v>8</v>
      </c>
      <c r="M900" s="37" t="s">
        <v>0</v>
      </c>
      <c r="N900" s="37">
        <v>2010</v>
      </c>
      <c r="O900" s="40">
        <v>0.9</v>
      </c>
      <c r="P900" s="39">
        <v>17656</v>
      </c>
      <c r="Q900" s="37">
        <v>0.44140000000000001</v>
      </c>
      <c r="R900" s="41"/>
      <c r="S900" s="17">
        <f>SUM($H$2:H900)</f>
        <v>37673850</v>
      </c>
    </row>
    <row r="901" spans="1:19" x14ac:dyDescent="0.2">
      <c r="A901" s="36" t="s">
        <v>7</v>
      </c>
      <c r="B901" s="37" t="s">
        <v>555</v>
      </c>
      <c r="C901" s="37">
        <v>1</v>
      </c>
      <c r="D901" s="12" t="s">
        <v>554</v>
      </c>
      <c r="E901" s="37" t="s">
        <v>553</v>
      </c>
      <c r="F901" s="37" t="s">
        <v>3</v>
      </c>
      <c r="G901" s="37"/>
      <c r="H901" s="38">
        <v>50000</v>
      </c>
      <c r="I901" s="37">
        <v>2001</v>
      </c>
      <c r="J901" s="39">
        <v>64546</v>
      </c>
      <c r="K901" s="37" t="s">
        <v>2</v>
      </c>
      <c r="L901" s="37">
        <v>8</v>
      </c>
      <c r="M901" s="37" t="s">
        <v>0</v>
      </c>
      <c r="N901" s="37">
        <v>2013</v>
      </c>
      <c r="O901" s="40">
        <v>1</v>
      </c>
      <c r="P901" s="39">
        <v>14203</v>
      </c>
      <c r="Q901" s="37">
        <v>0.28410000000000002</v>
      </c>
      <c r="R901" s="41"/>
      <c r="S901" s="17">
        <f>SUM($H$2:H901)</f>
        <v>37723850</v>
      </c>
    </row>
    <row r="902" spans="1:19" x14ac:dyDescent="0.2">
      <c r="A902" s="36" t="s">
        <v>7</v>
      </c>
      <c r="B902" s="37" t="s">
        <v>552</v>
      </c>
      <c r="C902" s="37">
        <v>1</v>
      </c>
      <c r="D902" s="12" t="s">
        <v>551</v>
      </c>
      <c r="E902" s="37" t="s">
        <v>550</v>
      </c>
      <c r="F902" s="37" t="s">
        <v>3</v>
      </c>
      <c r="G902" s="37"/>
      <c r="H902" s="38">
        <v>50000</v>
      </c>
      <c r="I902" s="37">
        <v>2005</v>
      </c>
      <c r="J902" s="39">
        <v>20000</v>
      </c>
      <c r="K902" s="37" t="s">
        <v>2</v>
      </c>
      <c r="L902" s="37">
        <v>8</v>
      </c>
      <c r="M902" s="37" t="s">
        <v>0</v>
      </c>
      <c r="N902" s="37">
        <v>2013</v>
      </c>
      <c r="O902" s="40">
        <v>0.9</v>
      </c>
      <c r="P902" s="39">
        <v>1827</v>
      </c>
      <c r="Q902" s="37">
        <v>3.6499999999999998E-2</v>
      </c>
      <c r="R902" s="41"/>
      <c r="S902" s="17">
        <f>SUM($H$2:H902)</f>
        <v>37773850</v>
      </c>
    </row>
    <row r="903" spans="1:19" x14ac:dyDescent="0.2">
      <c r="A903" s="36" t="s">
        <v>7</v>
      </c>
      <c r="B903" s="37" t="s">
        <v>549</v>
      </c>
      <c r="C903" s="37">
        <v>1</v>
      </c>
      <c r="D903" s="12" t="s">
        <v>548</v>
      </c>
      <c r="E903" s="37" t="s">
        <v>547</v>
      </c>
      <c r="F903" s="37" t="s">
        <v>3</v>
      </c>
      <c r="G903" s="37"/>
      <c r="H903" s="38">
        <v>40000</v>
      </c>
      <c r="I903" s="37">
        <v>1998</v>
      </c>
      <c r="J903" s="39">
        <v>20000</v>
      </c>
      <c r="K903" s="37" t="s">
        <v>2</v>
      </c>
      <c r="L903" s="37">
        <v>8</v>
      </c>
      <c r="M903" s="37" t="s">
        <v>0</v>
      </c>
      <c r="N903" s="37">
        <v>2010</v>
      </c>
      <c r="O903" s="40">
        <v>1</v>
      </c>
      <c r="P903" s="39">
        <v>3398</v>
      </c>
      <c r="Q903" s="37">
        <v>8.4900000000000003E-2</v>
      </c>
      <c r="R903" s="41"/>
      <c r="S903" s="17">
        <f>SUM($H$2:H903)</f>
        <v>37813850</v>
      </c>
    </row>
    <row r="904" spans="1:19" x14ac:dyDescent="0.2">
      <c r="A904" s="36" t="s">
        <v>7</v>
      </c>
      <c r="B904" s="37" t="s">
        <v>546</v>
      </c>
      <c r="C904" s="37">
        <v>1</v>
      </c>
      <c r="D904" s="12" t="s">
        <v>545</v>
      </c>
      <c r="E904" s="37" t="s">
        <v>544</v>
      </c>
      <c r="F904" s="37" t="s">
        <v>3</v>
      </c>
      <c r="G904" s="37"/>
      <c r="H904" s="38">
        <v>40000</v>
      </c>
      <c r="I904" s="37">
        <v>2000</v>
      </c>
      <c r="J904" s="39">
        <v>118860</v>
      </c>
      <c r="K904" s="37" t="s">
        <v>2</v>
      </c>
      <c r="L904" s="37">
        <v>8</v>
      </c>
      <c r="M904" s="37" t="s">
        <v>0</v>
      </c>
      <c r="N904" s="37">
        <v>2010</v>
      </c>
      <c r="O904" s="40">
        <v>0.9</v>
      </c>
      <c r="P904" s="39">
        <v>23350</v>
      </c>
      <c r="Q904" s="37">
        <v>0.58379999999999999</v>
      </c>
      <c r="R904" s="41"/>
      <c r="S904" s="17">
        <f>SUM($H$2:H904)</f>
        <v>37853850</v>
      </c>
    </row>
    <row r="905" spans="1:19" x14ac:dyDescent="0.2">
      <c r="A905" s="36" t="s">
        <v>7</v>
      </c>
      <c r="B905" s="37" t="s">
        <v>543</v>
      </c>
      <c r="C905" s="37">
        <v>1</v>
      </c>
      <c r="D905" s="12" t="s">
        <v>542</v>
      </c>
      <c r="E905" s="37" t="s">
        <v>541</v>
      </c>
      <c r="F905" s="37" t="s">
        <v>3</v>
      </c>
      <c r="G905" s="37"/>
      <c r="H905" s="38">
        <v>40000</v>
      </c>
      <c r="I905" s="37">
        <v>2003</v>
      </c>
      <c r="J905" s="39">
        <v>20000</v>
      </c>
      <c r="K905" s="37" t="s">
        <v>2</v>
      </c>
      <c r="L905" s="37">
        <v>8</v>
      </c>
      <c r="M905" s="37" t="s">
        <v>0</v>
      </c>
      <c r="N905" s="37">
        <v>2010</v>
      </c>
      <c r="O905" s="40">
        <v>1</v>
      </c>
      <c r="P905" s="39">
        <v>1964</v>
      </c>
      <c r="Q905" s="37">
        <v>4.9099999999999998E-2</v>
      </c>
      <c r="R905" s="41"/>
      <c r="S905" s="17">
        <f>SUM($H$2:H905)</f>
        <v>37893850</v>
      </c>
    </row>
    <row r="906" spans="1:19" x14ac:dyDescent="0.2">
      <c r="A906" s="36" t="s">
        <v>7</v>
      </c>
      <c r="B906" s="37" t="s">
        <v>540</v>
      </c>
      <c r="C906" s="37">
        <v>1</v>
      </c>
      <c r="D906" s="12" t="s">
        <v>539</v>
      </c>
      <c r="E906" s="37" t="s">
        <v>538</v>
      </c>
      <c r="F906" s="37" t="s">
        <v>3</v>
      </c>
      <c r="G906" s="37"/>
      <c r="H906" s="38">
        <v>50000</v>
      </c>
      <c r="I906" s="37">
        <v>2004</v>
      </c>
      <c r="J906" s="39">
        <v>20000</v>
      </c>
      <c r="K906" s="37" t="s">
        <v>2</v>
      </c>
      <c r="L906" s="37">
        <v>8</v>
      </c>
      <c r="M906" s="37" t="s">
        <v>0</v>
      </c>
      <c r="N906" s="37">
        <v>2013</v>
      </c>
      <c r="O906" s="40">
        <v>0.9</v>
      </c>
      <c r="P906" s="39">
        <v>2040</v>
      </c>
      <c r="Q906" s="37">
        <v>4.0800000000000003E-2</v>
      </c>
      <c r="R906" s="41"/>
      <c r="S906" s="17">
        <f>SUM($H$2:H906)</f>
        <v>37943850</v>
      </c>
    </row>
    <row r="907" spans="1:19" x14ac:dyDescent="0.2">
      <c r="A907" s="36" t="s">
        <v>7</v>
      </c>
      <c r="B907" s="37" t="s">
        <v>537</v>
      </c>
      <c r="C907" s="37">
        <v>2</v>
      </c>
      <c r="D907" s="12" t="s">
        <v>536</v>
      </c>
      <c r="E907" s="37" t="s">
        <v>535</v>
      </c>
      <c r="F907" s="37" t="s">
        <v>3</v>
      </c>
      <c r="G907" s="37"/>
      <c r="H907" s="38">
        <v>50000</v>
      </c>
      <c r="I907" s="37">
        <v>2002</v>
      </c>
      <c r="J907" s="39">
        <v>15000</v>
      </c>
      <c r="K907" s="37" t="s">
        <v>59</v>
      </c>
      <c r="L907" s="37">
        <v>8</v>
      </c>
      <c r="M907" s="37" t="s">
        <v>0</v>
      </c>
      <c r="N907" s="37">
        <v>2013</v>
      </c>
      <c r="O907" s="40">
        <v>0.9</v>
      </c>
      <c r="P907" s="39">
        <v>3150</v>
      </c>
      <c r="Q907" s="37">
        <v>6.3E-2</v>
      </c>
      <c r="R907" s="41"/>
      <c r="S907" s="17">
        <f>SUM($H$2:H907)</f>
        <v>37993850</v>
      </c>
    </row>
    <row r="908" spans="1:19" x14ac:dyDescent="0.2">
      <c r="A908" s="36" t="s">
        <v>7</v>
      </c>
      <c r="B908" s="37" t="s">
        <v>534</v>
      </c>
      <c r="C908" s="37">
        <v>5</v>
      </c>
      <c r="D908" s="12" t="s">
        <v>533</v>
      </c>
      <c r="E908" s="37" t="s">
        <v>532</v>
      </c>
      <c r="F908" s="37" t="s">
        <v>3</v>
      </c>
      <c r="G908" s="37"/>
      <c r="H908" s="38">
        <v>50000</v>
      </c>
      <c r="I908" s="37">
        <v>1993</v>
      </c>
      <c r="J908" s="39">
        <v>8208</v>
      </c>
      <c r="K908" s="37" t="s">
        <v>2</v>
      </c>
      <c r="L908" s="37">
        <v>8</v>
      </c>
      <c r="M908" s="37" t="s">
        <v>0</v>
      </c>
      <c r="N908" s="37">
        <v>2013</v>
      </c>
      <c r="O908" s="40">
        <v>0.9</v>
      </c>
      <c r="P908" s="39">
        <v>2964</v>
      </c>
      <c r="Q908" s="37">
        <v>5.9299999999999999E-2</v>
      </c>
      <c r="R908" s="41"/>
      <c r="S908" s="17">
        <f>SUM($H$2:H908)</f>
        <v>38043850</v>
      </c>
    </row>
    <row r="909" spans="1:19" x14ac:dyDescent="0.2">
      <c r="A909" s="36" t="s">
        <v>7</v>
      </c>
      <c r="B909" s="37" t="s">
        <v>531</v>
      </c>
      <c r="C909" s="37">
        <v>1</v>
      </c>
      <c r="D909" s="12" t="s">
        <v>530</v>
      </c>
      <c r="E909" s="37" t="s">
        <v>529</v>
      </c>
      <c r="F909" s="37" t="s">
        <v>3</v>
      </c>
      <c r="G909" s="37"/>
      <c r="H909" s="38">
        <v>40000</v>
      </c>
      <c r="I909" s="37">
        <v>2002</v>
      </c>
      <c r="J909" s="39">
        <v>20000</v>
      </c>
      <c r="K909" s="37" t="s">
        <v>2</v>
      </c>
      <c r="L909" s="37">
        <v>8</v>
      </c>
      <c r="M909" s="37" t="s">
        <v>0</v>
      </c>
      <c r="N909" s="37">
        <v>2010</v>
      </c>
      <c r="O909" s="40">
        <v>0.9</v>
      </c>
      <c r="P909" s="39">
        <v>4322</v>
      </c>
      <c r="Q909" s="37">
        <v>0.108</v>
      </c>
      <c r="R909" s="41"/>
      <c r="S909" s="17">
        <f>SUM($H$2:H909)</f>
        <v>38083850</v>
      </c>
    </row>
    <row r="910" spans="1:19" x14ac:dyDescent="0.2">
      <c r="A910" s="36" t="s">
        <v>7</v>
      </c>
      <c r="B910" s="37" t="s">
        <v>528</v>
      </c>
      <c r="C910" s="37">
        <v>1</v>
      </c>
      <c r="D910" s="12" t="s">
        <v>527</v>
      </c>
      <c r="E910" s="37" t="s">
        <v>526</v>
      </c>
      <c r="F910" s="37" t="s">
        <v>3</v>
      </c>
      <c r="G910" s="37"/>
      <c r="H910" s="38">
        <v>40000</v>
      </c>
      <c r="I910" s="37">
        <v>2004</v>
      </c>
      <c r="J910" s="39">
        <v>17000</v>
      </c>
      <c r="K910" s="37" t="s">
        <v>59</v>
      </c>
      <c r="L910" s="37">
        <v>8</v>
      </c>
      <c r="M910" s="37" t="s">
        <v>0</v>
      </c>
      <c r="N910" s="37">
        <v>2010</v>
      </c>
      <c r="O910" s="40">
        <v>0.9</v>
      </c>
      <c r="P910" s="39">
        <v>1667</v>
      </c>
      <c r="Q910" s="37">
        <v>4.1700000000000001E-2</v>
      </c>
      <c r="R910" s="41"/>
      <c r="S910" s="17">
        <f>SUM($H$2:H910)</f>
        <v>38123850</v>
      </c>
    </row>
    <row r="911" spans="1:19" x14ac:dyDescent="0.2">
      <c r="A911" s="36" t="s">
        <v>7</v>
      </c>
      <c r="B911" s="37" t="s">
        <v>525</v>
      </c>
      <c r="C911" s="37">
        <v>1</v>
      </c>
      <c r="D911" s="12" t="s">
        <v>524</v>
      </c>
      <c r="E911" s="37" t="s">
        <v>523</v>
      </c>
      <c r="F911" s="37" t="s">
        <v>3</v>
      </c>
      <c r="G911" s="37"/>
      <c r="H911" s="38">
        <v>50000</v>
      </c>
      <c r="I911" s="37">
        <v>2004</v>
      </c>
      <c r="J911" s="39">
        <v>27000</v>
      </c>
      <c r="K911" s="37" t="s">
        <v>2</v>
      </c>
      <c r="L911" s="37">
        <v>8</v>
      </c>
      <c r="M911" s="37" t="s">
        <v>0</v>
      </c>
      <c r="N911" s="37">
        <v>2013</v>
      </c>
      <c r="O911" s="40">
        <v>0.9</v>
      </c>
      <c r="P911" s="39">
        <v>2753</v>
      </c>
      <c r="Q911" s="37">
        <v>5.5100000000000003E-2</v>
      </c>
      <c r="R911" s="41"/>
      <c r="S911" s="17">
        <f>SUM($H$2:H911)</f>
        <v>38173850</v>
      </c>
    </row>
    <row r="912" spans="1:19" x14ac:dyDescent="0.2">
      <c r="A912" s="36" t="s">
        <v>7</v>
      </c>
      <c r="B912" s="37" t="s">
        <v>522</v>
      </c>
      <c r="C912" s="37">
        <v>1</v>
      </c>
      <c r="D912" s="12" t="s">
        <v>521</v>
      </c>
      <c r="E912" s="37" t="s">
        <v>520</v>
      </c>
      <c r="F912" s="37" t="s">
        <v>3</v>
      </c>
      <c r="G912" s="37"/>
      <c r="H912" s="38">
        <v>40000</v>
      </c>
      <c r="I912" s="37">
        <v>2004</v>
      </c>
      <c r="J912" s="39">
        <v>20000</v>
      </c>
      <c r="K912" s="37" t="s">
        <v>2</v>
      </c>
      <c r="L912" s="37">
        <v>8</v>
      </c>
      <c r="M912" s="37" t="s">
        <v>0</v>
      </c>
      <c r="N912" s="37">
        <v>2010</v>
      </c>
      <c r="O912" s="40">
        <v>0.9</v>
      </c>
      <c r="P912" s="39">
        <v>1961</v>
      </c>
      <c r="Q912" s="37">
        <v>4.9000000000000002E-2</v>
      </c>
      <c r="R912" s="41"/>
      <c r="S912" s="17">
        <f>SUM($H$2:H912)</f>
        <v>38213850</v>
      </c>
    </row>
    <row r="913" spans="1:19" x14ac:dyDescent="0.2">
      <c r="A913" s="36" t="s">
        <v>7</v>
      </c>
      <c r="B913" s="37" t="s">
        <v>519</v>
      </c>
      <c r="C913" s="37">
        <v>1</v>
      </c>
      <c r="D913" s="12" t="s">
        <v>518</v>
      </c>
      <c r="E913" s="37" t="s">
        <v>517</v>
      </c>
      <c r="F913" s="37" t="s">
        <v>3</v>
      </c>
      <c r="G913" s="37"/>
      <c r="H913" s="38">
        <v>50000</v>
      </c>
      <c r="I913" s="37">
        <v>2005</v>
      </c>
      <c r="J913" s="39">
        <v>20000</v>
      </c>
      <c r="K913" s="37" t="s">
        <v>2</v>
      </c>
      <c r="L913" s="37">
        <v>8</v>
      </c>
      <c r="M913" s="37" t="s">
        <v>0</v>
      </c>
      <c r="N913" s="37">
        <v>2013</v>
      </c>
      <c r="O913" s="40">
        <v>1</v>
      </c>
      <c r="P913" s="39">
        <v>2030</v>
      </c>
      <c r="Q913" s="37">
        <v>4.0599999999999997E-2</v>
      </c>
      <c r="R913" s="41"/>
      <c r="S913" s="17">
        <f>SUM($H$2:H913)</f>
        <v>38263850</v>
      </c>
    </row>
    <row r="914" spans="1:19" x14ac:dyDescent="0.2">
      <c r="A914" s="36" t="s">
        <v>7</v>
      </c>
      <c r="B914" s="37" t="s">
        <v>516</v>
      </c>
      <c r="C914" s="37">
        <v>1</v>
      </c>
      <c r="D914" s="12" t="s">
        <v>515</v>
      </c>
      <c r="E914" s="37" t="s">
        <v>514</v>
      </c>
      <c r="F914" s="37" t="s">
        <v>3</v>
      </c>
      <c r="G914" s="37"/>
      <c r="H914" s="38">
        <v>50000</v>
      </c>
      <c r="I914" s="37">
        <v>2005</v>
      </c>
      <c r="J914" s="39">
        <v>22500</v>
      </c>
      <c r="K914" s="37" t="s">
        <v>2</v>
      </c>
      <c r="L914" s="37">
        <v>8</v>
      </c>
      <c r="M914" s="37" t="s">
        <v>0</v>
      </c>
      <c r="N914" s="37">
        <v>2013</v>
      </c>
      <c r="O914" s="40">
        <v>0.9</v>
      </c>
      <c r="P914" s="39">
        <v>2283</v>
      </c>
      <c r="Q914" s="37">
        <v>4.5699999999999998E-2</v>
      </c>
      <c r="R914" s="41"/>
      <c r="S914" s="17">
        <f>SUM($H$2:H914)</f>
        <v>38313850</v>
      </c>
    </row>
    <row r="915" spans="1:19" x14ac:dyDescent="0.2">
      <c r="A915" s="36" t="s">
        <v>7</v>
      </c>
      <c r="B915" s="37" t="s">
        <v>513</v>
      </c>
      <c r="C915" s="37">
        <v>34</v>
      </c>
      <c r="D915" s="12" t="s">
        <v>512</v>
      </c>
      <c r="E915" s="37" t="s">
        <v>511</v>
      </c>
      <c r="F915" s="37" t="s">
        <v>3</v>
      </c>
      <c r="G915" s="37"/>
      <c r="H915" s="38">
        <v>50000</v>
      </c>
      <c r="I915" s="37">
        <v>1994</v>
      </c>
      <c r="J915" s="39">
        <v>50561</v>
      </c>
      <c r="K915" s="37" t="s">
        <v>2</v>
      </c>
      <c r="L915" s="37">
        <v>8</v>
      </c>
      <c r="M915" s="37" t="s">
        <v>0</v>
      </c>
      <c r="N915" s="37">
        <v>2013</v>
      </c>
      <c r="O915" s="40">
        <v>1</v>
      </c>
      <c r="P915" s="39">
        <v>11054</v>
      </c>
      <c r="Q915" s="37">
        <v>0.22109999999999999</v>
      </c>
      <c r="R915" s="41"/>
      <c r="S915" s="17">
        <f>SUM($H$2:H915)</f>
        <v>38363850</v>
      </c>
    </row>
    <row r="916" spans="1:19" x14ac:dyDescent="0.2">
      <c r="A916" s="36" t="s">
        <v>7</v>
      </c>
      <c r="B916" s="37" t="s">
        <v>510</v>
      </c>
      <c r="C916" s="37">
        <v>34</v>
      </c>
      <c r="D916" s="12" t="s">
        <v>509</v>
      </c>
      <c r="E916" s="37" t="s">
        <v>508</v>
      </c>
      <c r="F916" s="37" t="s">
        <v>3</v>
      </c>
      <c r="G916" s="37"/>
      <c r="H916" s="38">
        <v>50000</v>
      </c>
      <c r="I916" s="37">
        <v>2002</v>
      </c>
      <c r="J916" s="39">
        <v>47009</v>
      </c>
      <c r="K916" s="37" t="s">
        <v>2</v>
      </c>
      <c r="L916" s="37">
        <v>8</v>
      </c>
      <c r="M916" s="37" t="s">
        <v>0</v>
      </c>
      <c r="N916" s="37">
        <v>2013</v>
      </c>
      <c r="O916" s="40">
        <v>1</v>
      </c>
      <c r="P916" s="39">
        <v>12207</v>
      </c>
      <c r="Q916" s="37">
        <v>0.24410000000000001</v>
      </c>
      <c r="R916" s="41"/>
      <c r="S916" s="17">
        <f>SUM($H$2:H916)</f>
        <v>38413850</v>
      </c>
    </row>
    <row r="917" spans="1:19" x14ac:dyDescent="0.2">
      <c r="A917" s="36" t="s">
        <v>7</v>
      </c>
      <c r="B917" s="37" t="s">
        <v>507</v>
      </c>
      <c r="C917" s="37">
        <v>1</v>
      </c>
      <c r="D917" s="12" t="s">
        <v>506</v>
      </c>
      <c r="E917" s="37" t="s">
        <v>505</v>
      </c>
      <c r="F917" s="37" t="s">
        <v>3</v>
      </c>
      <c r="G917" s="37"/>
      <c r="H917" s="38">
        <v>40000</v>
      </c>
      <c r="I917" s="37">
        <v>1998</v>
      </c>
      <c r="J917" s="39">
        <v>24424</v>
      </c>
      <c r="K917" s="37" t="s">
        <v>59</v>
      </c>
      <c r="L917" s="37">
        <v>8</v>
      </c>
      <c r="M917" s="37" t="s">
        <v>0</v>
      </c>
      <c r="N917" s="37">
        <v>2010</v>
      </c>
      <c r="O917" s="40">
        <v>1</v>
      </c>
      <c r="P917" s="39">
        <v>4149</v>
      </c>
      <c r="Q917" s="37">
        <v>0.1037</v>
      </c>
      <c r="R917" s="41"/>
      <c r="S917" s="17">
        <f>SUM($H$2:H917)</f>
        <v>38453850</v>
      </c>
    </row>
    <row r="918" spans="1:19" x14ac:dyDescent="0.2">
      <c r="A918" s="36" t="s">
        <v>7</v>
      </c>
      <c r="B918" s="37" t="s">
        <v>502</v>
      </c>
      <c r="C918" s="37">
        <v>11</v>
      </c>
      <c r="D918" s="12" t="s">
        <v>504</v>
      </c>
      <c r="E918" s="37" t="s">
        <v>503</v>
      </c>
      <c r="F918" s="37" t="s">
        <v>3</v>
      </c>
      <c r="G918" s="37"/>
      <c r="H918" s="38">
        <v>40000</v>
      </c>
      <c r="I918" s="37">
        <v>1994</v>
      </c>
      <c r="J918" s="39">
        <v>26572</v>
      </c>
      <c r="K918" s="37" t="s">
        <v>2</v>
      </c>
      <c r="L918" s="37">
        <v>8</v>
      </c>
      <c r="M918" s="37" t="s">
        <v>0</v>
      </c>
      <c r="N918" s="37">
        <v>2010</v>
      </c>
      <c r="O918" s="40">
        <v>1</v>
      </c>
      <c r="P918" s="39">
        <v>5680</v>
      </c>
      <c r="Q918" s="37">
        <v>0.14199999999999999</v>
      </c>
      <c r="R918" s="41"/>
      <c r="S918" s="17">
        <f>SUM($H$2:H918)</f>
        <v>38493850</v>
      </c>
    </row>
    <row r="919" spans="1:19" x14ac:dyDescent="0.2">
      <c r="A919" s="36" t="s">
        <v>7</v>
      </c>
      <c r="B919" s="37" t="s">
        <v>502</v>
      </c>
      <c r="C919" s="37">
        <v>11</v>
      </c>
      <c r="D919" s="12" t="s">
        <v>501</v>
      </c>
      <c r="E919" s="37" t="s">
        <v>500</v>
      </c>
      <c r="F919" s="37" t="s">
        <v>3</v>
      </c>
      <c r="G919" s="37"/>
      <c r="H919" s="38">
        <v>35000</v>
      </c>
      <c r="I919" s="37">
        <v>1994</v>
      </c>
      <c r="J919" s="39">
        <v>26706</v>
      </c>
      <c r="K919" s="37" t="s">
        <v>2</v>
      </c>
      <c r="L919" s="37">
        <v>7</v>
      </c>
      <c r="M919" s="37" t="s">
        <v>0</v>
      </c>
      <c r="N919" s="37">
        <v>2010</v>
      </c>
      <c r="O919" s="40">
        <v>1</v>
      </c>
      <c r="P919" s="39">
        <v>4371</v>
      </c>
      <c r="Q919" s="37">
        <v>0.1249</v>
      </c>
      <c r="R919" s="41"/>
      <c r="S919" s="17">
        <f>SUM($H$2:H919)</f>
        <v>38528850</v>
      </c>
    </row>
    <row r="920" spans="1:19" x14ac:dyDescent="0.2">
      <c r="A920" s="36" t="s">
        <v>7</v>
      </c>
      <c r="B920" s="37" t="s">
        <v>499</v>
      </c>
      <c r="C920" s="37">
        <v>1</v>
      </c>
      <c r="D920" s="12" t="s">
        <v>498</v>
      </c>
      <c r="E920" s="37" t="s">
        <v>497</v>
      </c>
      <c r="F920" s="37" t="s">
        <v>3</v>
      </c>
      <c r="G920" s="37"/>
      <c r="H920" s="38">
        <v>40000</v>
      </c>
      <c r="I920" s="37">
        <v>1998</v>
      </c>
      <c r="J920" s="39">
        <v>20000</v>
      </c>
      <c r="K920" s="37" t="s">
        <v>2</v>
      </c>
      <c r="L920" s="37">
        <v>8</v>
      </c>
      <c r="M920" s="37" t="s">
        <v>0</v>
      </c>
      <c r="N920" s="37">
        <v>2010</v>
      </c>
      <c r="O920" s="40">
        <v>1</v>
      </c>
      <c r="P920" s="39">
        <v>3398</v>
      </c>
      <c r="Q920" s="37">
        <v>8.4900000000000003E-2</v>
      </c>
      <c r="R920" s="41"/>
      <c r="S920" s="17">
        <f>SUM($H$2:H920)</f>
        <v>38568850</v>
      </c>
    </row>
    <row r="921" spans="1:19" x14ac:dyDescent="0.2">
      <c r="A921" s="36" t="s">
        <v>7</v>
      </c>
      <c r="B921" s="37" t="s">
        <v>1624</v>
      </c>
      <c r="C921" s="37">
        <v>2</v>
      </c>
      <c r="D921" s="12" t="s">
        <v>1623</v>
      </c>
      <c r="E921" s="37" t="s">
        <v>3042</v>
      </c>
      <c r="F921" s="37" t="s">
        <v>3</v>
      </c>
      <c r="G921" s="37"/>
      <c r="H921" s="38">
        <v>50000</v>
      </c>
      <c r="I921" s="37">
        <v>1989</v>
      </c>
      <c r="J921" s="39">
        <v>29176</v>
      </c>
      <c r="K921" s="37" t="s">
        <v>2</v>
      </c>
      <c r="L921" s="37">
        <v>8</v>
      </c>
      <c r="M921" s="37" t="s">
        <v>0</v>
      </c>
      <c r="N921" s="37">
        <v>2013</v>
      </c>
      <c r="O921" s="40">
        <v>1</v>
      </c>
      <c r="P921" s="39">
        <v>4737</v>
      </c>
      <c r="Q921" s="37">
        <v>9.4700000000000006E-2</v>
      </c>
      <c r="R921" s="41"/>
      <c r="S921" s="17">
        <f>SUM($H$2:H921)</f>
        <v>38618850</v>
      </c>
    </row>
    <row r="922" spans="1:19" x14ac:dyDescent="0.2">
      <c r="A922" s="36" t="s">
        <v>7</v>
      </c>
      <c r="B922" s="37" t="s">
        <v>496</v>
      </c>
      <c r="C922" s="37">
        <v>1</v>
      </c>
      <c r="D922" s="12" t="s">
        <v>495</v>
      </c>
      <c r="E922" s="37" t="s">
        <v>494</v>
      </c>
      <c r="F922" s="37" t="s">
        <v>3</v>
      </c>
      <c r="G922" s="37"/>
      <c r="H922" s="38">
        <v>35000</v>
      </c>
      <c r="I922" s="37">
        <v>1999</v>
      </c>
      <c r="J922" s="39">
        <v>20000</v>
      </c>
      <c r="K922" s="37" t="s">
        <v>2</v>
      </c>
      <c r="L922" s="37">
        <v>7</v>
      </c>
      <c r="M922" s="37" t="s">
        <v>0</v>
      </c>
      <c r="N922" s="37">
        <v>2010</v>
      </c>
      <c r="O922" s="40">
        <v>1</v>
      </c>
      <c r="P922" s="39">
        <v>2607</v>
      </c>
      <c r="Q922" s="37">
        <v>7.4499999999999997E-2</v>
      </c>
      <c r="R922" s="41"/>
      <c r="S922" s="17">
        <f>SUM($H$2:H922)</f>
        <v>38653850</v>
      </c>
    </row>
    <row r="923" spans="1:19" x14ac:dyDescent="0.2">
      <c r="A923" s="36" t="s">
        <v>7</v>
      </c>
      <c r="B923" s="37" t="s">
        <v>493</v>
      </c>
      <c r="C923" s="37">
        <v>1</v>
      </c>
      <c r="D923" s="12" t="s">
        <v>492</v>
      </c>
      <c r="E923" s="37" t="s">
        <v>491</v>
      </c>
      <c r="F923" s="37" t="s">
        <v>3</v>
      </c>
      <c r="G923" s="37"/>
      <c r="H923" s="38">
        <v>40000</v>
      </c>
      <c r="I923" s="37">
        <v>2003</v>
      </c>
      <c r="J923" s="39">
        <v>22500</v>
      </c>
      <c r="K923" s="37" t="s">
        <v>2</v>
      </c>
      <c r="L923" s="37">
        <v>8</v>
      </c>
      <c r="M923" s="37" t="s">
        <v>0</v>
      </c>
      <c r="N923" s="37">
        <v>2010</v>
      </c>
      <c r="O923" s="40">
        <v>0.9</v>
      </c>
      <c r="P923" s="39">
        <v>2209</v>
      </c>
      <c r="Q923" s="37">
        <v>5.5199999999999999E-2</v>
      </c>
      <c r="R923" s="41"/>
      <c r="S923" s="17">
        <f>SUM($H$2:H923)</f>
        <v>38693850</v>
      </c>
    </row>
    <row r="924" spans="1:19" x14ac:dyDescent="0.2">
      <c r="A924" s="36" t="s">
        <v>7</v>
      </c>
      <c r="B924" s="37" t="s">
        <v>478</v>
      </c>
      <c r="C924" s="37">
        <v>7</v>
      </c>
      <c r="D924" s="12" t="s">
        <v>488</v>
      </c>
      <c r="E924" s="37" t="s">
        <v>487</v>
      </c>
      <c r="F924" s="37" t="s">
        <v>3</v>
      </c>
      <c r="G924" s="37"/>
      <c r="H924" s="38">
        <v>50000</v>
      </c>
      <c r="I924" s="37">
        <v>1994</v>
      </c>
      <c r="J924" s="39">
        <v>20000</v>
      </c>
      <c r="K924" s="37" t="s">
        <v>59</v>
      </c>
      <c r="L924" s="37">
        <v>8</v>
      </c>
      <c r="M924" s="37" t="s">
        <v>0</v>
      </c>
      <c r="N924" s="37">
        <v>2013</v>
      </c>
      <c r="O924" s="40">
        <v>1</v>
      </c>
      <c r="P924" s="39">
        <v>4373</v>
      </c>
      <c r="Q924" s="37">
        <v>8.7499999999999994E-2</v>
      </c>
      <c r="R924" s="41"/>
      <c r="S924" s="17">
        <f>SUM($H$2:H924)</f>
        <v>38743850</v>
      </c>
    </row>
    <row r="925" spans="1:19" x14ac:dyDescent="0.2">
      <c r="A925" s="36" t="s">
        <v>7</v>
      </c>
      <c r="B925" s="37" t="s">
        <v>478</v>
      </c>
      <c r="C925" s="37">
        <v>7</v>
      </c>
      <c r="D925" s="12" t="s">
        <v>486</v>
      </c>
      <c r="E925" s="37" t="s">
        <v>485</v>
      </c>
      <c r="F925" s="37" t="s">
        <v>3</v>
      </c>
      <c r="G925" s="37"/>
      <c r="H925" s="38">
        <v>50000</v>
      </c>
      <c r="I925" s="37">
        <v>1994</v>
      </c>
      <c r="J925" s="39">
        <v>20000</v>
      </c>
      <c r="K925" s="37" t="s">
        <v>59</v>
      </c>
      <c r="L925" s="37">
        <v>8</v>
      </c>
      <c r="M925" s="37" t="s">
        <v>0</v>
      </c>
      <c r="N925" s="37">
        <v>2013</v>
      </c>
      <c r="O925" s="40">
        <v>1</v>
      </c>
      <c r="P925" s="39">
        <v>4373</v>
      </c>
      <c r="Q925" s="37">
        <v>8.7499999999999994E-2</v>
      </c>
      <c r="R925" s="41"/>
      <c r="S925" s="17">
        <f>SUM($H$2:H925)</f>
        <v>38793850</v>
      </c>
    </row>
    <row r="926" spans="1:19" x14ac:dyDescent="0.2">
      <c r="A926" s="36" t="s">
        <v>7</v>
      </c>
      <c r="B926" s="37" t="s">
        <v>478</v>
      </c>
      <c r="C926" s="37">
        <v>7</v>
      </c>
      <c r="D926" s="12" t="s">
        <v>477</v>
      </c>
      <c r="E926" s="37" t="s">
        <v>476</v>
      </c>
      <c r="F926" s="37" t="s">
        <v>3</v>
      </c>
      <c r="G926" s="37"/>
      <c r="H926" s="38">
        <v>50000</v>
      </c>
      <c r="I926" s="37">
        <v>1995</v>
      </c>
      <c r="J926" s="39">
        <v>20000</v>
      </c>
      <c r="K926" s="37" t="s">
        <v>59</v>
      </c>
      <c r="L926" s="37">
        <v>8</v>
      </c>
      <c r="M926" s="37" t="s">
        <v>0</v>
      </c>
      <c r="N926" s="37">
        <v>2013</v>
      </c>
      <c r="O926" s="40">
        <v>1</v>
      </c>
      <c r="P926" s="39">
        <v>4373</v>
      </c>
      <c r="Q926" s="37">
        <v>8.7499999999999994E-2</v>
      </c>
      <c r="R926" s="41"/>
      <c r="S926" s="17">
        <f>SUM($H$2:H926)</f>
        <v>38843850</v>
      </c>
    </row>
    <row r="927" spans="1:19" x14ac:dyDescent="0.2">
      <c r="A927" s="36" t="s">
        <v>7</v>
      </c>
      <c r="B927" s="37" t="s">
        <v>478</v>
      </c>
      <c r="C927" s="37">
        <v>7</v>
      </c>
      <c r="D927" s="12" t="s">
        <v>484</v>
      </c>
      <c r="E927" s="37" t="s">
        <v>483</v>
      </c>
      <c r="F927" s="37" t="s">
        <v>3</v>
      </c>
      <c r="G927" s="37"/>
      <c r="H927" s="38">
        <v>50000</v>
      </c>
      <c r="I927" s="37">
        <v>1999</v>
      </c>
      <c r="J927" s="39">
        <v>20000</v>
      </c>
      <c r="K927" s="37" t="s">
        <v>59</v>
      </c>
      <c r="L927" s="37">
        <v>8</v>
      </c>
      <c r="M927" s="37" t="s">
        <v>0</v>
      </c>
      <c r="N927" s="37">
        <v>2013</v>
      </c>
      <c r="O927" s="40">
        <v>1</v>
      </c>
      <c r="P927" s="39">
        <v>5194</v>
      </c>
      <c r="Q927" s="37">
        <v>0.10390000000000001</v>
      </c>
      <c r="R927" s="41"/>
      <c r="S927" s="17">
        <f>SUM($H$2:H927)</f>
        <v>38893850</v>
      </c>
    </row>
    <row r="928" spans="1:19" x14ac:dyDescent="0.2">
      <c r="A928" s="36" t="s">
        <v>7</v>
      </c>
      <c r="B928" s="37" t="s">
        <v>478</v>
      </c>
      <c r="C928" s="37">
        <v>7</v>
      </c>
      <c r="D928" s="12" t="s">
        <v>480</v>
      </c>
      <c r="E928" s="37" t="s">
        <v>479</v>
      </c>
      <c r="F928" s="37" t="s">
        <v>3</v>
      </c>
      <c r="G928" s="37"/>
      <c r="H928" s="38">
        <v>35000</v>
      </c>
      <c r="I928" s="37">
        <v>2000</v>
      </c>
      <c r="J928" s="39">
        <v>20000</v>
      </c>
      <c r="K928" s="37" t="s">
        <v>59</v>
      </c>
      <c r="L928" s="37">
        <v>7</v>
      </c>
      <c r="M928" s="37" t="s">
        <v>0</v>
      </c>
      <c r="N928" s="37">
        <v>2013</v>
      </c>
      <c r="O928" s="40">
        <v>1</v>
      </c>
      <c r="P928" s="39">
        <v>3159</v>
      </c>
      <c r="Q928" s="37">
        <v>9.0300000000000005E-2</v>
      </c>
      <c r="R928" s="41"/>
      <c r="S928" s="17">
        <f>SUM($H$2:H928)</f>
        <v>38928850</v>
      </c>
    </row>
    <row r="929" spans="1:19" x14ac:dyDescent="0.2">
      <c r="A929" s="36" t="s">
        <v>7</v>
      </c>
      <c r="B929" s="37" t="s">
        <v>478</v>
      </c>
      <c r="C929" s="37">
        <v>7</v>
      </c>
      <c r="D929" s="12" t="s">
        <v>482</v>
      </c>
      <c r="E929" s="37" t="s">
        <v>481</v>
      </c>
      <c r="F929" s="37" t="s">
        <v>3</v>
      </c>
      <c r="G929" s="37"/>
      <c r="H929" s="38">
        <v>35000</v>
      </c>
      <c r="I929" s="37">
        <v>2004</v>
      </c>
      <c r="J929" s="39">
        <v>20000</v>
      </c>
      <c r="K929" s="37" t="s">
        <v>59</v>
      </c>
      <c r="L929" s="37">
        <v>7</v>
      </c>
      <c r="M929" s="37" t="s">
        <v>0</v>
      </c>
      <c r="N929" s="37">
        <v>2013</v>
      </c>
      <c r="O929" s="40">
        <v>1</v>
      </c>
      <c r="P929" s="39">
        <v>1693</v>
      </c>
      <c r="Q929" s="37">
        <v>4.8399999999999999E-2</v>
      </c>
      <c r="R929" s="41"/>
      <c r="S929" s="17">
        <f>SUM($H$2:H929)</f>
        <v>38963850</v>
      </c>
    </row>
    <row r="930" spans="1:19" x14ac:dyDescent="0.2">
      <c r="A930" s="36" t="s">
        <v>7</v>
      </c>
      <c r="B930" s="37" t="s">
        <v>478</v>
      </c>
      <c r="C930" s="37">
        <v>7</v>
      </c>
      <c r="D930" s="12" t="s">
        <v>490</v>
      </c>
      <c r="E930" s="37" t="s">
        <v>489</v>
      </c>
      <c r="F930" s="37" t="s">
        <v>3</v>
      </c>
      <c r="G930" s="37"/>
      <c r="H930" s="38">
        <v>35000</v>
      </c>
      <c r="I930" s="37">
        <v>1990</v>
      </c>
      <c r="J930" s="39">
        <v>20000</v>
      </c>
      <c r="K930" s="37" t="s">
        <v>2</v>
      </c>
      <c r="L930" s="37">
        <v>7</v>
      </c>
      <c r="M930" s="37" t="s">
        <v>0</v>
      </c>
      <c r="N930" s="37">
        <v>2013</v>
      </c>
      <c r="O930" s="40">
        <v>1</v>
      </c>
      <c r="P930" s="39">
        <v>3519</v>
      </c>
      <c r="Q930" s="37">
        <v>0.10050000000000001</v>
      </c>
      <c r="R930" s="41"/>
      <c r="S930" s="17">
        <f>SUM($H$2:H930)</f>
        <v>38998850</v>
      </c>
    </row>
    <row r="931" spans="1:19" x14ac:dyDescent="0.2">
      <c r="A931" s="36" t="s">
        <v>7</v>
      </c>
      <c r="B931" s="37" t="s">
        <v>475</v>
      </c>
      <c r="C931" s="37">
        <v>1</v>
      </c>
      <c r="D931" s="12" t="s">
        <v>474</v>
      </c>
      <c r="E931" s="37" t="s">
        <v>473</v>
      </c>
      <c r="F931" s="37" t="s">
        <v>3</v>
      </c>
      <c r="G931" s="37"/>
      <c r="H931" s="38">
        <v>50000</v>
      </c>
      <c r="I931" s="37">
        <v>2001</v>
      </c>
      <c r="J931" s="39">
        <v>20000</v>
      </c>
      <c r="K931" s="37" t="s">
        <v>2</v>
      </c>
      <c r="L931" s="37">
        <v>8</v>
      </c>
      <c r="M931" s="37" t="s">
        <v>0</v>
      </c>
      <c r="N931" s="37">
        <v>2013</v>
      </c>
      <c r="O931" s="40">
        <v>1</v>
      </c>
      <c r="P931" s="39">
        <v>4401</v>
      </c>
      <c r="Q931" s="37">
        <v>8.7999999999999995E-2</v>
      </c>
      <c r="R931" s="41"/>
      <c r="S931" s="17">
        <f>SUM($H$2:H931)</f>
        <v>39048850</v>
      </c>
    </row>
    <row r="932" spans="1:19" x14ac:dyDescent="0.2">
      <c r="A932" s="36" t="s">
        <v>7</v>
      </c>
      <c r="B932" s="37" t="s">
        <v>470</v>
      </c>
      <c r="C932" s="37">
        <v>1</v>
      </c>
      <c r="D932" s="12" t="s">
        <v>472</v>
      </c>
      <c r="E932" s="37" t="s">
        <v>471</v>
      </c>
      <c r="F932" s="37" t="s">
        <v>3</v>
      </c>
      <c r="G932" s="37"/>
      <c r="H932" s="38">
        <v>35000</v>
      </c>
      <c r="I932" s="37">
        <v>1997</v>
      </c>
      <c r="J932" s="39">
        <v>20000</v>
      </c>
      <c r="K932" s="37" t="s">
        <v>2</v>
      </c>
      <c r="L932" s="37">
        <v>7</v>
      </c>
      <c r="M932" s="37" t="s">
        <v>0</v>
      </c>
      <c r="N932" s="37">
        <v>2010</v>
      </c>
      <c r="O932" s="40">
        <v>1</v>
      </c>
      <c r="P932" s="39">
        <v>2509</v>
      </c>
      <c r="Q932" s="37">
        <v>7.17E-2</v>
      </c>
      <c r="R932" s="41"/>
      <c r="S932" s="17">
        <f>SUM($H$2:H932)</f>
        <v>39083850</v>
      </c>
    </row>
    <row r="933" spans="1:19" x14ac:dyDescent="0.2">
      <c r="A933" s="36" t="s">
        <v>7</v>
      </c>
      <c r="B933" s="37" t="s">
        <v>470</v>
      </c>
      <c r="C933" s="37">
        <v>1</v>
      </c>
      <c r="D933" s="12" t="s">
        <v>469</v>
      </c>
      <c r="E933" s="37" t="s">
        <v>468</v>
      </c>
      <c r="F933" s="37" t="s">
        <v>3</v>
      </c>
      <c r="G933" s="37"/>
      <c r="H933" s="38">
        <v>35000</v>
      </c>
      <c r="I933" s="37">
        <v>2002</v>
      </c>
      <c r="J933" s="39">
        <v>20900</v>
      </c>
      <c r="K933" s="37" t="s">
        <v>2</v>
      </c>
      <c r="L933" s="37">
        <v>7</v>
      </c>
      <c r="M933" s="37" t="s">
        <v>0</v>
      </c>
      <c r="N933" s="37">
        <v>2013</v>
      </c>
      <c r="O933" s="40">
        <v>0.9</v>
      </c>
      <c r="P933" s="39">
        <v>2358</v>
      </c>
      <c r="Q933" s="37">
        <v>6.7400000000000002E-2</v>
      </c>
      <c r="R933" s="41"/>
      <c r="S933" s="17">
        <f>SUM($H$2:H933)</f>
        <v>39118850</v>
      </c>
    </row>
    <row r="934" spans="1:19" x14ac:dyDescent="0.2">
      <c r="A934" s="36" t="s">
        <v>7</v>
      </c>
      <c r="B934" s="37" t="s">
        <v>467</v>
      </c>
      <c r="C934" s="37">
        <v>1</v>
      </c>
      <c r="D934" s="12" t="s">
        <v>466</v>
      </c>
      <c r="E934" s="37" t="s">
        <v>465</v>
      </c>
      <c r="F934" s="37" t="s">
        <v>3</v>
      </c>
      <c r="G934" s="37"/>
      <c r="H934" s="38">
        <v>50000</v>
      </c>
      <c r="I934" s="37">
        <v>1989</v>
      </c>
      <c r="J934" s="39">
        <v>20000</v>
      </c>
      <c r="K934" s="37" t="s">
        <v>2</v>
      </c>
      <c r="L934" s="37">
        <v>8</v>
      </c>
      <c r="M934" s="37" t="s">
        <v>0</v>
      </c>
      <c r="N934" s="37">
        <v>2013</v>
      </c>
      <c r="O934" s="40">
        <v>1</v>
      </c>
      <c r="P934" s="39">
        <v>3247</v>
      </c>
      <c r="Q934" s="37">
        <v>6.4899999999999999E-2</v>
      </c>
      <c r="R934" s="41"/>
      <c r="S934" s="17">
        <f>SUM($H$2:H934)</f>
        <v>39168850</v>
      </c>
    </row>
    <row r="935" spans="1:19" x14ac:dyDescent="0.2">
      <c r="A935" s="36" t="s">
        <v>7</v>
      </c>
      <c r="B935" s="37" t="s">
        <v>462</v>
      </c>
      <c r="C935" s="37">
        <v>2</v>
      </c>
      <c r="D935" s="12" t="s">
        <v>464</v>
      </c>
      <c r="E935" s="37" t="s">
        <v>463</v>
      </c>
      <c r="F935" s="37" t="s">
        <v>3</v>
      </c>
      <c r="G935" s="37"/>
      <c r="H935" s="38">
        <v>50000</v>
      </c>
      <c r="I935" s="37">
        <v>2000</v>
      </c>
      <c r="J935" s="39">
        <v>20000</v>
      </c>
      <c r="K935" s="37" t="s">
        <v>2</v>
      </c>
      <c r="L935" s="37">
        <v>8</v>
      </c>
      <c r="M935" s="37" t="s">
        <v>0</v>
      </c>
      <c r="N935" s="37">
        <v>2013</v>
      </c>
      <c r="O935" s="40">
        <v>1</v>
      </c>
      <c r="P935" s="39">
        <v>4666</v>
      </c>
      <c r="Q935" s="37">
        <v>9.3299999999999994E-2</v>
      </c>
      <c r="R935" s="41"/>
      <c r="S935" s="17">
        <f>SUM($H$2:H935)</f>
        <v>39218850</v>
      </c>
    </row>
    <row r="936" spans="1:19" x14ac:dyDescent="0.2">
      <c r="A936" s="36" t="s">
        <v>7</v>
      </c>
      <c r="B936" s="37" t="s">
        <v>462</v>
      </c>
      <c r="C936" s="37">
        <v>2</v>
      </c>
      <c r="D936" s="12" t="s">
        <v>461</v>
      </c>
      <c r="E936" s="37" t="s">
        <v>460</v>
      </c>
      <c r="F936" s="37" t="s">
        <v>3</v>
      </c>
      <c r="G936" s="37"/>
      <c r="H936" s="38">
        <v>50000</v>
      </c>
      <c r="I936" s="37">
        <v>2000</v>
      </c>
      <c r="J936" s="39">
        <v>20000</v>
      </c>
      <c r="K936" s="37" t="s">
        <v>2</v>
      </c>
      <c r="L936" s="37">
        <v>8</v>
      </c>
      <c r="M936" s="37" t="s">
        <v>0</v>
      </c>
      <c r="N936" s="37">
        <v>2013</v>
      </c>
      <c r="O936" s="40">
        <v>1</v>
      </c>
      <c r="P936" s="39">
        <v>4666</v>
      </c>
      <c r="Q936" s="37">
        <v>9.3299999999999994E-2</v>
      </c>
      <c r="R936" s="41"/>
      <c r="S936" s="17">
        <f>SUM($H$2:H936)</f>
        <v>39268850</v>
      </c>
    </row>
    <row r="937" spans="1:19" x14ac:dyDescent="0.2">
      <c r="A937" s="36" t="s">
        <v>7</v>
      </c>
      <c r="B937" s="37" t="s">
        <v>459</v>
      </c>
      <c r="C937" s="37">
        <v>1</v>
      </c>
      <c r="D937" s="12" t="s">
        <v>458</v>
      </c>
      <c r="E937" s="37" t="s">
        <v>457</v>
      </c>
      <c r="F937" s="37" t="s">
        <v>3</v>
      </c>
      <c r="G937" s="37"/>
      <c r="H937" s="38">
        <v>40000</v>
      </c>
      <c r="I937" s="37">
        <v>2000</v>
      </c>
      <c r="J937" s="39">
        <v>20000</v>
      </c>
      <c r="K937" s="37" t="s">
        <v>2</v>
      </c>
      <c r="L937" s="37">
        <v>8</v>
      </c>
      <c r="M937" s="37" t="s">
        <v>0</v>
      </c>
      <c r="N937" s="37">
        <v>2010</v>
      </c>
      <c r="O937" s="40">
        <v>1</v>
      </c>
      <c r="P937" s="39">
        <v>4322</v>
      </c>
      <c r="Q937" s="37">
        <v>0.108</v>
      </c>
      <c r="R937" s="41"/>
      <c r="S937" s="17">
        <f>SUM($H$2:H937)</f>
        <v>39308850</v>
      </c>
    </row>
    <row r="938" spans="1:19" x14ac:dyDescent="0.2">
      <c r="A938" s="36" t="s">
        <v>7</v>
      </c>
      <c r="B938" s="37" t="s">
        <v>456</v>
      </c>
      <c r="C938" s="37">
        <v>7</v>
      </c>
      <c r="D938" s="12" t="s">
        <v>455</v>
      </c>
      <c r="E938" s="37" t="s">
        <v>454</v>
      </c>
      <c r="F938" s="37" t="s">
        <v>3</v>
      </c>
      <c r="G938" s="37"/>
      <c r="H938" s="38">
        <v>50000</v>
      </c>
      <c r="I938" s="37">
        <v>2005</v>
      </c>
      <c r="J938" s="39">
        <v>20000</v>
      </c>
      <c r="K938" s="37" t="s">
        <v>2</v>
      </c>
      <c r="L938" s="37">
        <v>8</v>
      </c>
      <c r="M938" s="37" t="s">
        <v>0</v>
      </c>
      <c r="N938" s="37">
        <v>2013</v>
      </c>
      <c r="O938" s="40">
        <v>1</v>
      </c>
      <c r="P938" s="39">
        <v>3015</v>
      </c>
      <c r="Q938" s="37">
        <v>6.0299999999999999E-2</v>
      </c>
      <c r="R938" s="41"/>
      <c r="S938" s="17">
        <f>SUM($H$2:H938)</f>
        <v>39358850</v>
      </c>
    </row>
    <row r="939" spans="1:19" x14ac:dyDescent="0.2">
      <c r="A939" s="36" t="s">
        <v>7</v>
      </c>
      <c r="B939" s="37" t="s">
        <v>453</v>
      </c>
      <c r="C939" s="37">
        <v>1</v>
      </c>
      <c r="D939" s="12" t="s">
        <v>452</v>
      </c>
      <c r="E939" s="37" t="s">
        <v>451</v>
      </c>
      <c r="F939" s="37" t="s">
        <v>3</v>
      </c>
      <c r="G939" s="37"/>
      <c r="H939" s="38">
        <v>40000</v>
      </c>
      <c r="I939" s="37">
        <v>2000</v>
      </c>
      <c r="J939" s="39">
        <v>15000</v>
      </c>
      <c r="K939" s="37" t="s">
        <v>2</v>
      </c>
      <c r="L939" s="37">
        <v>8</v>
      </c>
      <c r="M939" s="37" t="s">
        <v>0</v>
      </c>
      <c r="N939" s="37">
        <v>2010</v>
      </c>
      <c r="O939" s="40">
        <v>0.9</v>
      </c>
      <c r="P939" s="39">
        <v>3241</v>
      </c>
      <c r="Q939" s="37">
        <v>8.1000000000000003E-2</v>
      </c>
      <c r="R939" s="41"/>
      <c r="S939" s="17">
        <f>SUM($H$2:H939)</f>
        <v>39398850</v>
      </c>
    </row>
    <row r="940" spans="1:19" x14ac:dyDescent="0.2">
      <c r="A940" s="36" t="s">
        <v>7</v>
      </c>
      <c r="B940" s="37" t="s">
        <v>450</v>
      </c>
      <c r="C940" s="37">
        <v>3</v>
      </c>
      <c r="D940" s="12" t="s">
        <v>449</v>
      </c>
      <c r="E940" s="37" t="s">
        <v>448</v>
      </c>
      <c r="F940" s="37" t="s">
        <v>3</v>
      </c>
      <c r="G940" s="37"/>
      <c r="H940" s="38">
        <v>49800</v>
      </c>
      <c r="I940" s="37">
        <v>1994</v>
      </c>
      <c r="J940" s="39">
        <v>20000</v>
      </c>
      <c r="K940" s="37" t="s">
        <v>2</v>
      </c>
      <c r="L940" s="37">
        <v>8</v>
      </c>
      <c r="M940" s="37" t="s">
        <v>0</v>
      </c>
      <c r="N940" s="37">
        <v>2013</v>
      </c>
      <c r="O940" s="40">
        <v>1</v>
      </c>
      <c r="P940" s="39">
        <v>4373</v>
      </c>
      <c r="Q940" s="37">
        <v>8.7800000000000003E-2</v>
      </c>
      <c r="R940" s="41"/>
      <c r="S940" s="17">
        <f>SUM($H$2:H940)</f>
        <v>39448650</v>
      </c>
    </row>
    <row r="941" spans="1:19" x14ac:dyDescent="0.2">
      <c r="A941" s="36" t="s">
        <v>7</v>
      </c>
      <c r="B941" s="37" t="s">
        <v>447</v>
      </c>
      <c r="C941" s="37">
        <v>1</v>
      </c>
      <c r="D941" s="12" t="s">
        <v>446</v>
      </c>
      <c r="E941" s="37" t="s">
        <v>445</v>
      </c>
      <c r="F941" s="37" t="s">
        <v>3</v>
      </c>
      <c r="G941" s="37"/>
      <c r="H941" s="38">
        <v>40000</v>
      </c>
      <c r="I941" s="37">
        <v>2006</v>
      </c>
      <c r="J941" s="39">
        <v>20000</v>
      </c>
      <c r="K941" s="37" t="s">
        <v>2</v>
      </c>
      <c r="L941" s="37">
        <v>8</v>
      </c>
      <c r="M941" s="37" t="s">
        <v>0</v>
      </c>
      <c r="N941" s="37">
        <v>2010</v>
      </c>
      <c r="O941" s="40">
        <v>1</v>
      </c>
      <c r="P941" s="39">
        <v>1924</v>
      </c>
      <c r="Q941" s="37">
        <v>4.8099999999999997E-2</v>
      </c>
      <c r="R941" s="41"/>
      <c r="S941" s="17">
        <f>SUM($H$2:H941)</f>
        <v>39488650</v>
      </c>
    </row>
    <row r="942" spans="1:19" x14ac:dyDescent="0.2">
      <c r="A942" s="36" t="s">
        <v>7</v>
      </c>
      <c r="B942" s="37" t="s">
        <v>444</v>
      </c>
      <c r="C942" s="37">
        <v>1</v>
      </c>
      <c r="D942" s="12" t="s">
        <v>443</v>
      </c>
      <c r="E942" s="37" t="s">
        <v>442</v>
      </c>
      <c r="F942" s="37" t="s">
        <v>3</v>
      </c>
      <c r="G942" s="37"/>
      <c r="H942" s="38">
        <v>40000</v>
      </c>
      <c r="I942" s="37">
        <v>1998</v>
      </c>
      <c r="J942" s="39">
        <v>39073</v>
      </c>
      <c r="K942" s="37" t="s">
        <v>2</v>
      </c>
      <c r="L942" s="37">
        <v>8</v>
      </c>
      <c r="M942" s="37" t="s">
        <v>0</v>
      </c>
      <c r="N942" s="37">
        <v>2010</v>
      </c>
      <c r="O942" s="40">
        <v>0.9</v>
      </c>
      <c r="P942" s="39">
        <v>5974</v>
      </c>
      <c r="Q942" s="37">
        <v>0.14940000000000001</v>
      </c>
      <c r="R942" s="41"/>
      <c r="S942" s="17">
        <f>SUM($H$2:H942)</f>
        <v>39528650</v>
      </c>
    </row>
    <row r="943" spans="1:19" x14ac:dyDescent="0.2">
      <c r="A943" s="36" t="s">
        <v>7</v>
      </c>
      <c r="B943" s="37" t="s">
        <v>441</v>
      </c>
      <c r="C943" s="37">
        <v>1</v>
      </c>
      <c r="D943" s="12" t="s">
        <v>440</v>
      </c>
      <c r="E943" s="37" t="s">
        <v>439</v>
      </c>
      <c r="F943" s="37" t="s">
        <v>3</v>
      </c>
      <c r="G943" s="37"/>
      <c r="H943" s="38">
        <v>40000</v>
      </c>
      <c r="I943" s="37">
        <v>2005</v>
      </c>
      <c r="J943" s="39">
        <v>16000</v>
      </c>
      <c r="K943" s="37" t="s">
        <v>59</v>
      </c>
      <c r="L943" s="37">
        <v>8</v>
      </c>
      <c r="M943" s="37" t="s">
        <v>0</v>
      </c>
      <c r="N943" s="37">
        <v>2010</v>
      </c>
      <c r="O943" s="40">
        <v>0.9</v>
      </c>
      <c r="P943" s="39">
        <v>1405</v>
      </c>
      <c r="Q943" s="37">
        <v>3.5099999999999999E-2</v>
      </c>
      <c r="R943" s="41"/>
      <c r="S943" s="17">
        <f>SUM($H$2:H943)</f>
        <v>39568650</v>
      </c>
    </row>
    <row r="944" spans="1:19" x14ac:dyDescent="0.2">
      <c r="A944" s="36" t="s">
        <v>7</v>
      </c>
      <c r="B944" s="37" t="s">
        <v>438</v>
      </c>
      <c r="C944" s="37">
        <v>1</v>
      </c>
      <c r="D944" s="12" t="s">
        <v>437</v>
      </c>
      <c r="E944" s="37" t="s">
        <v>436</v>
      </c>
      <c r="F944" s="37" t="s">
        <v>3</v>
      </c>
      <c r="G944" s="37"/>
      <c r="H944" s="38">
        <v>50000</v>
      </c>
      <c r="I944" s="37">
        <v>2005</v>
      </c>
      <c r="J944" s="39">
        <v>18000</v>
      </c>
      <c r="K944" s="37" t="s">
        <v>59</v>
      </c>
      <c r="L944" s="37">
        <v>8</v>
      </c>
      <c r="M944" s="37" t="s">
        <v>0</v>
      </c>
      <c r="N944" s="37">
        <v>2013</v>
      </c>
      <c r="O944" s="40">
        <v>0.9</v>
      </c>
      <c r="P944" s="39">
        <v>1827</v>
      </c>
      <c r="Q944" s="37">
        <v>3.6499999999999998E-2</v>
      </c>
      <c r="R944" s="41"/>
      <c r="S944" s="17">
        <f>SUM($H$2:H944)</f>
        <v>39618650</v>
      </c>
    </row>
    <row r="945" spans="1:19" x14ac:dyDescent="0.2">
      <c r="A945" s="36" t="s">
        <v>7</v>
      </c>
      <c r="B945" s="37" t="s">
        <v>435</v>
      </c>
      <c r="C945" s="37">
        <v>1</v>
      </c>
      <c r="D945" s="12" t="s">
        <v>434</v>
      </c>
      <c r="E945" s="37" t="s">
        <v>433</v>
      </c>
      <c r="F945" s="37" t="s">
        <v>3</v>
      </c>
      <c r="G945" s="37"/>
      <c r="H945" s="38">
        <v>40000</v>
      </c>
      <c r="I945" s="37">
        <v>1996</v>
      </c>
      <c r="J945" s="39">
        <v>15000</v>
      </c>
      <c r="K945" s="37" t="s">
        <v>59</v>
      </c>
      <c r="L945" s="37">
        <v>8</v>
      </c>
      <c r="M945" s="37" t="s">
        <v>0</v>
      </c>
      <c r="N945" s="37">
        <v>2010</v>
      </c>
      <c r="O945" s="40">
        <v>0.9</v>
      </c>
      <c r="P945" s="39">
        <v>2269</v>
      </c>
      <c r="Q945" s="37">
        <v>5.67E-2</v>
      </c>
      <c r="R945" s="41"/>
      <c r="S945" s="17">
        <f>SUM($H$2:H945)</f>
        <v>39658650</v>
      </c>
    </row>
    <row r="946" spans="1:19" x14ac:dyDescent="0.2">
      <c r="A946" s="36" t="s">
        <v>7</v>
      </c>
      <c r="B946" s="37" t="s">
        <v>426</v>
      </c>
      <c r="C946" s="37">
        <v>7</v>
      </c>
      <c r="D946" s="12" t="s">
        <v>432</v>
      </c>
      <c r="E946" s="37" t="s">
        <v>431</v>
      </c>
      <c r="F946" s="37" t="s">
        <v>3</v>
      </c>
      <c r="G946" s="37"/>
      <c r="H946" s="38">
        <v>35000</v>
      </c>
      <c r="I946" s="37">
        <v>2002</v>
      </c>
      <c r="J946" s="39">
        <v>20000</v>
      </c>
      <c r="K946" s="37" t="s">
        <v>2</v>
      </c>
      <c r="L946" s="37">
        <v>7</v>
      </c>
      <c r="M946" s="37" t="s">
        <v>0</v>
      </c>
      <c r="N946" s="37">
        <v>2010</v>
      </c>
      <c r="O946" s="40">
        <v>1</v>
      </c>
      <c r="P946" s="39">
        <v>3078</v>
      </c>
      <c r="Q946" s="37">
        <v>8.7900000000000006E-2</v>
      </c>
      <c r="R946" s="41"/>
      <c r="S946" s="17">
        <f>SUM($H$2:H946)</f>
        <v>39693650</v>
      </c>
    </row>
    <row r="947" spans="1:19" x14ac:dyDescent="0.2">
      <c r="A947" s="36" t="s">
        <v>7</v>
      </c>
      <c r="B947" s="37" t="s">
        <v>426</v>
      </c>
      <c r="C947" s="37">
        <v>7</v>
      </c>
      <c r="D947" s="12" t="s">
        <v>430</v>
      </c>
      <c r="E947" s="37" t="s">
        <v>429</v>
      </c>
      <c r="F947" s="37" t="s">
        <v>3</v>
      </c>
      <c r="G947" s="37"/>
      <c r="H947" s="38">
        <v>35000</v>
      </c>
      <c r="I947" s="37">
        <v>2002</v>
      </c>
      <c r="J947" s="39">
        <v>20000</v>
      </c>
      <c r="K947" s="37" t="s">
        <v>2</v>
      </c>
      <c r="L947" s="37">
        <v>7</v>
      </c>
      <c r="M947" s="37" t="s">
        <v>0</v>
      </c>
      <c r="N947" s="37">
        <v>2010</v>
      </c>
      <c r="O947" s="40">
        <v>1</v>
      </c>
      <c r="P947" s="39">
        <v>3078</v>
      </c>
      <c r="Q947" s="37">
        <v>8.7900000000000006E-2</v>
      </c>
      <c r="R947" s="41"/>
      <c r="S947" s="17">
        <f>SUM($H$2:H947)</f>
        <v>39728650</v>
      </c>
    </row>
    <row r="948" spans="1:19" x14ac:dyDescent="0.2">
      <c r="A948" s="36" t="s">
        <v>7</v>
      </c>
      <c r="B948" s="37" t="s">
        <v>426</v>
      </c>
      <c r="C948" s="37">
        <v>7</v>
      </c>
      <c r="D948" s="12" t="s">
        <v>425</v>
      </c>
      <c r="E948" s="37" t="s">
        <v>424</v>
      </c>
      <c r="F948" s="37" t="s">
        <v>3</v>
      </c>
      <c r="G948" s="37"/>
      <c r="H948" s="38">
        <v>35000</v>
      </c>
      <c r="I948" s="37">
        <v>2003</v>
      </c>
      <c r="J948" s="39">
        <v>20000</v>
      </c>
      <c r="K948" s="37" t="s">
        <v>2</v>
      </c>
      <c r="L948" s="37">
        <v>7</v>
      </c>
      <c r="M948" s="37" t="s">
        <v>0</v>
      </c>
      <c r="N948" s="37">
        <v>2010</v>
      </c>
      <c r="O948" s="40">
        <v>1</v>
      </c>
      <c r="P948" s="39">
        <v>1393</v>
      </c>
      <c r="Q948" s="37">
        <v>3.9800000000000002E-2</v>
      </c>
      <c r="R948" s="41"/>
      <c r="S948" s="17">
        <f>SUM($H$2:H948)</f>
        <v>39763650</v>
      </c>
    </row>
    <row r="949" spans="1:19" x14ac:dyDescent="0.2">
      <c r="A949" s="36" t="s">
        <v>7</v>
      </c>
      <c r="B949" s="37" t="s">
        <v>426</v>
      </c>
      <c r="C949" s="37">
        <v>7</v>
      </c>
      <c r="D949" s="12" t="s">
        <v>428</v>
      </c>
      <c r="E949" s="37" t="s">
        <v>427</v>
      </c>
      <c r="F949" s="37" t="s">
        <v>3</v>
      </c>
      <c r="G949" s="37"/>
      <c r="H949" s="38">
        <v>35000</v>
      </c>
      <c r="I949" s="37">
        <v>2005</v>
      </c>
      <c r="J949" s="39">
        <v>20000</v>
      </c>
      <c r="K949" s="37" t="s">
        <v>2</v>
      </c>
      <c r="L949" s="37">
        <v>7</v>
      </c>
      <c r="M949" s="37" t="s">
        <v>0</v>
      </c>
      <c r="N949" s="37">
        <v>2010</v>
      </c>
      <c r="O949" s="40">
        <v>1</v>
      </c>
      <c r="P949" s="39">
        <v>1643</v>
      </c>
      <c r="Q949" s="37">
        <v>4.6899999999999997E-2</v>
      </c>
      <c r="R949" s="41"/>
      <c r="S949" s="17">
        <f>SUM($H$2:H949)</f>
        <v>39798650</v>
      </c>
    </row>
    <row r="950" spans="1:19" x14ac:dyDescent="0.2">
      <c r="A950" s="36" t="s">
        <v>7</v>
      </c>
      <c r="B950" s="37" t="s">
        <v>423</v>
      </c>
      <c r="C950" s="37">
        <v>1</v>
      </c>
      <c r="D950" s="12" t="s">
        <v>422</v>
      </c>
      <c r="E950" s="37" t="s">
        <v>421</v>
      </c>
      <c r="F950" s="37" t="s">
        <v>3</v>
      </c>
      <c r="G950" s="37"/>
      <c r="H950" s="38">
        <v>40000</v>
      </c>
      <c r="I950" s="37">
        <v>1999</v>
      </c>
      <c r="J950" s="39">
        <v>20000</v>
      </c>
      <c r="K950" s="37" t="s">
        <v>2</v>
      </c>
      <c r="L950" s="37">
        <v>8</v>
      </c>
      <c r="M950" s="37" t="s">
        <v>0</v>
      </c>
      <c r="N950" s="37">
        <v>2010</v>
      </c>
      <c r="O950" s="40">
        <v>0.9</v>
      </c>
      <c r="P950" s="39">
        <v>3890</v>
      </c>
      <c r="Q950" s="37">
        <v>9.7199999999999995E-2</v>
      </c>
      <c r="R950" s="41"/>
      <c r="S950" s="17">
        <f>SUM($H$2:H950)</f>
        <v>39838650</v>
      </c>
    </row>
    <row r="951" spans="1:19" x14ac:dyDescent="0.2">
      <c r="A951" s="36" t="s">
        <v>7</v>
      </c>
      <c r="B951" s="37" t="s">
        <v>420</v>
      </c>
      <c r="C951" s="37">
        <v>3</v>
      </c>
      <c r="D951" s="12" t="s">
        <v>419</v>
      </c>
      <c r="E951" s="37" t="s">
        <v>418</v>
      </c>
      <c r="F951" s="37" t="s">
        <v>3</v>
      </c>
      <c r="G951" s="37"/>
      <c r="H951" s="38">
        <v>40000</v>
      </c>
      <c r="I951" s="37">
        <v>1988</v>
      </c>
      <c r="J951" s="39">
        <v>20000</v>
      </c>
      <c r="K951" s="37" t="s">
        <v>2</v>
      </c>
      <c r="L951" s="37">
        <v>8</v>
      </c>
      <c r="M951" s="37" t="s">
        <v>0</v>
      </c>
      <c r="N951" s="37">
        <v>2010</v>
      </c>
      <c r="O951" s="40">
        <v>1</v>
      </c>
      <c r="P951" s="39">
        <v>4944</v>
      </c>
      <c r="Q951" s="37">
        <v>0.1236</v>
      </c>
      <c r="R951" s="41"/>
      <c r="S951" s="17">
        <f>SUM($H$2:H951)</f>
        <v>39878650</v>
      </c>
    </row>
    <row r="952" spans="1:19" x14ac:dyDescent="0.2">
      <c r="A952" s="36" t="s">
        <v>7</v>
      </c>
      <c r="B952" s="37" t="s">
        <v>417</v>
      </c>
      <c r="C952" s="37">
        <v>1</v>
      </c>
      <c r="D952" s="12" t="s">
        <v>416</v>
      </c>
      <c r="E952" s="37" t="s">
        <v>415</v>
      </c>
      <c r="F952" s="37" t="s">
        <v>3</v>
      </c>
      <c r="G952" s="37"/>
      <c r="H952" s="38">
        <v>35000</v>
      </c>
      <c r="I952" s="37">
        <v>2002</v>
      </c>
      <c r="J952" s="39">
        <v>20000</v>
      </c>
      <c r="K952" s="37" t="s">
        <v>2</v>
      </c>
      <c r="L952" s="37">
        <v>7</v>
      </c>
      <c r="M952" s="37" t="s">
        <v>0</v>
      </c>
      <c r="N952" s="37">
        <v>2010</v>
      </c>
      <c r="O952" s="40">
        <v>1</v>
      </c>
      <c r="P952" s="39">
        <v>2553</v>
      </c>
      <c r="Q952" s="37">
        <v>7.2900000000000006E-2</v>
      </c>
      <c r="R952" s="41"/>
      <c r="S952" s="17">
        <f>SUM($H$2:H952)</f>
        <v>39913650</v>
      </c>
    </row>
    <row r="953" spans="1:19" x14ac:dyDescent="0.2">
      <c r="A953" s="36" t="s">
        <v>7</v>
      </c>
      <c r="B953" s="37" t="s">
        <v>404</v>
      </c>
      <c r="C953" s="37">
        <v>44</v>
      </c>
      <c r="D953" s="12" t="s">
        <v>410</v>
      </c>
      <c r="E953" s="37" t="s">
        <v>409</v>
      </c>
      <c r="F953" s="37" t="s">
        <v>3</v>
      </c>
      <c r="G953" s="37"/>
      <c r="H953" s="38">
        <v>40000</v>
      </c>
      <c r="I953" s="37">
        <v>1997</v>
      </c>
      <c r="J953" s="39">
        <v>33921</v>
      </c>
      <c r="K953" s="37" t="s">
        <v>59</v>
      </c>
      <c r="L953" s="37">
        <v>8</v>
      </c>
      <c r="M953" s="37" t="s">
        <v>0</v>
      </c>
      <c r="N953" s="37">
        <v>2010</v>
      </c>
      <c r="O953" s="40">
        <v>1</v>
      </c>
      <c r="P953" s="39">
        <v>7176</v>
      </c>
      <c r="Q953" s="37">
        <v>0.1794</v>
      </c>
      <c r="R953" s="41"/>
      <c r="S953" s="17">
        <f>SUM($H$2:H953)</f>
        <v>39953650</v>
      </c>
    </row>
    <row r="954" spans="1:19" x14ac:dyDescent="0.2">
      <c r="A954" s="36" t="s">
        <v>7</v>
      </c>
      <c r="B954" s="37" t="s">
        <v>404</v>
      </c>
      <c r="C954" s="37">
        <v>44</v>
      </c>
      <c r="D954" s="12" t="s">
        <v>408</v>
      </c>
      <c r="E954" s="37" t="s">
        <v>407</v>
      </c>
      <c r="F954" s="37" t="s">
        <v>3</v>
      </c>
      <c r="G954" s="37"/>
      <c r="H954" s="38">
        <v>40000</v>
      </c>
      <c r="I954" s="37">
        <v>1997</v>
      </c>
      <c r="J954" s="39">
        <v>25312</v>
      </c>
      <c r="K954" s="37" t="s">
        <v>59</v>
      </c>
      <c r="L954" s="37">
        <v>8</v>
      </c>
      <c r="M954" s="37" t="s">
        <v>0</v>
      </c>
      <c r="N954" s="37">
        <v>2010</v>
      </c>
      <c r="O954" s="40">
        <v>1</v>
      </c>
      <c r="P954" s="39">
        <v>5355</v>
      </c>
      <c r="Q954" s="37">
        <v>0.13389999999999999</v>
      </c>
      <c r="R954" s="41"/>
      <c r="S954" s="17">
        <f>SUM($H$2:H954)</f>
        <v>39993650</v>
      </c>
    </row>
    <row r="955" spans="1:19" x14ac:dyDescent="0.2">
      <c r="A955" s="36" t="s">
        <v>7</v>
      </c>
      <c r="B955" s="37" t="s">
        <v>404</v>
      </c>
      <c r="C955" s="37">
        <v>44</v>
      </c>
      <c r="D955" s="12" t="s">
        <v>414</v>
      </c>
      <c r="E955" s="37" t="s">
        <v>413</v>
      </c>
      <c r="F955" s="37" t="s">
        <v>3</v>
      </c>
      <c r="G955" s="37"/>
      <c r="H955" s="38">
        <v>40000</v>
      </c>
      <c r="I955" s="37">
        <v>1998</v>
      </c>
      <c r="J955" s="39">
        <v>7396</v>
      </c>
      <c r="K955" s="37" t="s">
        <v>59</v>
      </c>
      <c r="L955" s="37">
        <v>8</v>
      </c>
      <c r="M955" s="37" t="s">
        <v>0</v>
      </c>
      <c r="N955" s="37">
        <v>2010</v>
      </c>
      <c r="O955" s="40">
        <v>1</v>
      </c>
      <c r="P955" s="39">
        <v>1570</v>
      </c>
      <c r="Q955" s="37">
        <v>3.9199999999999999E-2</v>
      </c>
      <c r="R955" s="41"/>
      <c r="S955" s="17">
        <f>SUM($H$2:H955)</f>
        <v>40033650</v>
      </c>
    </row>
    <row r="956" spans="1:19" x14ac:dyDescent="0.2">
      <c r="A956" s="36" t="s">
        <v>7</v>
      </c>
      <c r="B956" s="37" t="s">
        <v>404</v>
      </c>
      <c r="C956" s="37">
        <v>44</v>
      </c>
      <c r="D956" s="12" t="s">
        <v>406</v>
      </c>
      <c r="E956" s="37" t="s">
        <v>405</v>
      </c>
      <c r="F956" s="37" t="s">
        <v>3</v>
      </c>
      <c r="G956" s="37"/>
      <c r="H956" s="38">
        <v>40000</v>
      </c>
      <c r="I956" s="37">
        <v>1998</v>
      </c>
      <c r="J956" s="39">
        <v>54316</v>
      </c>
      <c r="K956" s="37" t="s">
        <v>59</v>
      </c>
      <c r="L956" s="37">
        <v>8</v>
      </c>
      <c r="M956" s="37" t="s">
        <v>0</v>
      </c>
      <c r="N956" s="37">
        <v>2010</v>
      </c>
      <c r="O956" s="40">
        <v>1</v>
      </c>
      <c r="P956" s="39">
        <v>11530</v>
      </c>
      <c r="Q956" s="37">
        <v>0.28820000000000001</v>
      </c>
      <c r="R956" s="41"/>
      <c r="S956" s="17">
        <f>SUM($H$2:H956)</f>
        <v>40073650</v>
      </c>
    </row>
    <row r="957" spans="1:19" x14ac:dyDescent="0.2">
      <c r="A957" s="36" t="s">
        <v>7</v>
      </c>
      <c r="B957" s="37" t="s">
        <v>404</v>
      </c>
      <c r="C957" s="37">
        <v>44</v>
      </c>
      <c r="D957" s="12" t="s">
        <v>403</v>
      </c>
      <c r="E957" s="37" t="s">
        <v>402</v>
      </c>
      <c r="F957" s="37" t="s">
        <v>3</v>
      </c>
      <c r="G957" s="37"/>
      <c r="H957" s="38">
        <v>40000</v>
      </c>
      <c r="I957" s="37">
        <v>1999</v>
      </c>
      <c r="J957" s="39">
        <v>37176</v>
      </c>
      <c r="K957" s="37" t="s">
        <v>59</v>
      </c>
      <c r="L957" s="37">
        <v>8</v>
      </c>
      <c r="M957" s="37" t="s">
        <v>0</v>
      </c>
      <c r="N957" s="37">
        <v>2010</v>
      </c>
      <c r="O957" s="40">
        <v>1</v>
      </c>
      <c r="P957" s="39">
        <v>9472</v>
      </c>
      <c r="Q957" s="37">
        <v>0.23680000000000001</v>
      </c>
      <c r="R957" s="41"/>
      <c r="S957" s="17">
        <f>SUM($H$2:H957)</f>
        <v>40113650</v>
      </c>
    </row>
    <row r="958" spans="1:19" x14ac:dyDescent="0.2">
      <c r="A958" s="36" t="s">
        <v>7</v>
      </c>
      <c r="B958" s="37" t="s">
        <v>404</v>
      </c>
      <c r="C958" s="37">
        <v>44</v>
      </c>
      <c r="D958" s="12" t="s">
        <v>412</v>
      </c>
      <c r="E958" s="37" t="s">
        <v>411</v>
      </c>
      <c r="F958" s="37" t="s">
        <v>3</v>
      </c>
      <c r="G958" s="37"/>
      <c r="H958" s="38">
        <v>40000</v>
      </c>
      <c r="I958" s="37">
        <v>1991</v>
      </c>
      <c r="J958" s="39">
        <v>22617</v>
      </c>
      <c r="K958" s="37" t="s">
        <v>59</v>
      </c>
      <c r="L958" s="37">
        <v>8</v>
      </c>
      <c r="M958" s="37" t="s">
        <v>0</v>
      </c>
      <c r="N958" s="37">
        <v>2010</v>
      </c>
      <c r="O958" s="40">
        <v>1</v>
      </c>
      <c r="P958" s="39">
        <v>5102</v>
      </c>
      <c r="Q958" s="37">
        <v>0.1275</v>
      </c>
      <c r="R958" s="41"/>
      <c r="S958" s="17">
        <f>SUM($H$2:H958)</f>
        <v>40153650</v>
      </c>
    </row>
    <row r="959" spans="1:19" x14ac:dyDescent="0.2">
      <c r="A959" s="36" t="s">
        <v>7</v>
      </c>
      <c r="B959" s="37" t="s">
        <v>398</v>
      </c>
      <c r="C959" s="37">
        <v>1</v>
      </c>
      <c r="D959" s="12" t="s">
        <v>397</v>
      </c>
      <c r="E959" s="37" t="s">
        <v>396</v>
      </c>
      <c r="F959" s="37" t="s">
        <v>3</v>
      </c>
      <c r="G959" s="37"/>
      <c r="H959" s="38">
        <v>50000</v>
      </c>
      <c r="I959" s="37">
        <v>1990</v>
      </c>
      <c r="J959" s="39">
        <v>20000</v>
      </c>
      <c r="K959" s="37" t="s">
        <v>2</v>
      </c>
      <c r="L959" s="37">
        <v>8</v>
      </c>
      <c r="M959" s="37" t="s">
        <v>0</v>
      </c>
      <c r="N959" s="37">
        <v>2013</v>
      </c>
      <c r="O959" s="40">
        <v>1</v>
      </c>
      <c r="P959" s="39">
        <v>3247</v>
      </c>
      <c r="Q959" s="37">
        <v>6.4899999999999999E-2</v>
      </c>
      <c r="R959" s="41"/>
      <c r="S959" s="17">
        <f>SUM($H$2:H959)</f>
        <v>40203650</v>
      </c>
    </row>
    <row r="960" spans="1:19" x14ac:dyDescent="0.2">
      <c r="A960" s="36" t="s">
        <v>7</v>
      </c>
      <c r="B960" s="37" t="s">
        <v>395</v>
      </c>
      <c r="C960" s="37">
        <v>1</v>
      </c>
      <c r="D960" s="12" t="s">
        <v>394</v>
      </c>
      <c r="E960" s="37" t="s">
        <v>393</v>
      </c>
      <c r="F960" s="37" t="s">
        <v>3</v>
      </c>
      <c r="G960" s="37"/>
      <c r="H960" s="38">
        <v>50000</v>
      </c>
      <c r="I960" s="37">
        <v>1996</v>
      </c>
      <c r="J960" s="39">
        <v>20000</v>
      </c>
      <c r="K960" s="37" t="s">
        <v>59</v>
      </c>
      <c r="L960" s="37">
        <v>8</v>
      </c>
      <c r="M960" s="37" t="s">
        <v>0</v>
      </c>
      <c r="N960" s="37">
        <v>2013</v>
      </c>
      <c r="O960" s="40">
        <v>1</v>
      </c>
      <c r="P960" s="39">
        <v>3440</v>
      </c>
      <c r="Q960" s="37">
        <v>6.88E-2</v>
      </c>
      <c r="R960" s="41"/>
      <c r="S960" s="17">
        <f>SUM($H$2:H960)</f>
        <v>40253650</v>
      </c>
    </row>
    <row r="961" spans="1:19" x14ac:dyDescent="0.2">
      <c r="A961" s="36" t="s">
        <v>7</v>
      </c>
      <c r="B961" s="37" t="s">
        <v>392</v>
      </c>
      <c r="C961" s="37">
        <v>1</v>
      </c>
      <c r="D961" s="12" t="s">
        <v>391</v>
      </c>
      <c r="E961" s="37" t="s">
        <v>390</v>
      </c>
      <c r="F961" s="37" t="s">
        <v>3</v>
      </c>
      <c r="G961" s="37"/>
      <c r="H961" s="38">
        <v>35000</v>
      </c>
      <c r="I961" s="37">
        <v>1989</v>
      </c>
      <c r="J961" s="39">
        <v>21600</v>
      </c>
      <c r="K961" s="37" t="s">
        <v>2</v>
      </c>
      <c r="L961" s="37">
        <v>7</v>
      </c>
      <c r="M961" s="37" t="s">
        <v>0</v>
      </c>
      <c r="N961" s="37">
        <v>2010</v>
      </c>
      <c r="O961" s="40">
        <v>0.9</v>
      </c>
      <c r="P961" s="39">
        <v>2494</v>
      </c>
      <c r="Q961" s="37">
        <v>7.1300000000000002E-2</v>
      </c>
      <c r="R961" s="41"/>
      <c r="S961" s="17">
        <f>SUM($H$2:H961)</f>
        <v>40288650</v>
      </c>
    </row>
    <row r="962" spans="1:19" x14ac:dyDescent="0.2">
      <c r="A962" s="36" t="s">
        <v>7</v>
      </c>
      <c r="B962" s="37" t="s">
        <v>389</v>
      </c>
      <c r="C962" s="37">
        <v>11</v>
      </c>
      <c r="D962" s="12" t="s">
        <v>388</v>
      </c>
      <c r="E962" s="37" t="s">
        <v>387</v>
      </c>
      <c r="F962" s="37" t="s">
        <v>3</v>
      </c>
      <c r="G962" s="37"/>
      <c r="H962" s="38">
        <v>35000</v>
      </c>
      <c r="I962" s="37">
        <v>1993</v>
      </c>
      <c r="J962" s="39">
        <v>20000</v>
      </c>
      <c r="K962" s="37" t="s">
        <v>59</v>
      </c>
      <c r="L962" s="37">
        <v>7</v>
      </c>
      <c r="M962" s="37" t="s">
        <v>0</v>
      </c>
      <c r="N962" s="37">
        <v>2013</v>
      </c>
      <c r="O962" s="40">
        <v>1</v>
      </c>
      <c r="P962" s="39">
        <v>3049</v>
      </c>
      <c r="Q962" s="37">
        <v>8.7099999999999997E-2</v>
      </c>
      <c r="R962" s="41"/>
      <c r="S962" s="17">
        <f>SUM($H$2:H962)</f>
        <v>40323650</v>
      </c>
    </row>
    <row r="963" spans="1:19" x14ac:dyDescent="0.2">
      <c r="A963" s="36" t="s">
        <v>7</v>
      </c>
      <c r="B963" s="37" t="s">
        <v>386</v>
      </c>
      <c r="C963" s="37">
        <v>1</v>
      </c>
      <c r="D963" s="12" t="s">
        <v>385</v>
      </c>
      <c r="E963" s="37" t="s">
        <v>384</v>
      </c>
      <c r="F963" s="37" t="s">
        <v>3</v>
      </c>
      <c r="G963" s="37"/>
      <c r="H963" s="38">
        <v>40000</v>
      </c>
      <c r="I963" s="37">
        <v>1998</v>
      </c>
      <c r="J963" s="39">
        <v>20000</v>
      </c>
      <c r="K963" s="37" t="s">
        <v>2</v>
      </c>
      <c r="L963" s="37">
        <v>8</v>
      </c>
      <c r="M963" s="37" t="s">
        <v>0</v>
      </c>
      <c r="N963" s="37">
        <v>2010</v>
      </c>
      <c r="O963" s="40">
        <v>1</v>
      </c>
      <c r="P963" s="39">
        <v>3398</v>
      </c>
      <c r="Q963" s="37">
        <v>8.4900000000000003E-2</v>
      </c>
      <c r="R963" s="41"/>
      <c r="S963" s="17">
        <f>SUM($H$2:H963)</f>
        <v>40363650</v>
      </c>
    </row>
    <row r="964" spans="1:19" x14ac:dyDescent="0.2">
      <c r="A964" s="36" t="s">
        <v>7</v>
      </c>
      <c r="B964" s="37" t="s">
        <v>383</v>
      </c>
      <c r="C964" s="37">
        <v>1</v>
      </c>
      <c r="D964" s="12" t="s">
        <v>382</v>
      </c>
      <c r="E964" s="37" t="s">
        <v>381</v>
      </c>
      <c r="F964" s="37" t="s">
        <v>3</v>
      </c>
      <c r="G964" s="37"/>
      <c r="H964" s="38">
        <v>50000</v>
      </c>
      <c r="I964" s="37">
        <v>1999</v>
      </c>
      <c r="J964" s="39">
        <v>20000</v>
      </c>
      <c r="K964" s="37" t="s">
        <v>2</v>
      </c>
      <c r="L964" s="37">
        <v>8</v>
      </c>
      <c r="M964" s="37" t="s">
        <v>0</v>
      </c>
      <c r="N964" s="37">
        <v>2013</v>
      </c>
      <c r="O964" s="40">
        <v>1</v>
      </c>
      <c r="P964" s="39">
        <v>4401</v>
      </c>
      <c r="Q964" s="37">
        <v>8.7999999999999995E-2</v>
      </c>
      <c r="R964" s="41"/>
      <c r="S964" s="17">
        <f>SUM($H$2:H964)</f>
        <v>40413650</v>
      </c>
    </row>
    <row r="965" spans="1:19" x14ac:dyDescent="0.2">
      <c r="A965" s="36" t="s">
        <v>7</v>
      </c>
      <c r="B965" s="37" t="s">
        <v>372</v>
      </c>
      <c r="C965" s="37">
        <v>12</v>
      </c>
      <c r="D965" s="12" t="s">
        <v>380</v>
      </c>
      <c r="E965" s="37" t="s">
        <v>379</v>
      </c>
      <c r="F965" s="37" t="s">
        <v>3</v>
      </c>
      <c r="G965" s="37"/>
      <c r="H965" s="38">
        <v>50000</v>
      </c>
      <c r="I965" s="37">
        <v>1995</v>
      </c>
      <c r="J965" s="39">
        <v>20000</v>
      </c>
      <c r="K965" s="37" t="s">
        <v>2</v>
      </c>
      <c r="L965" s="37">
        <v>8</v>
      </c>
      <c r="M965" s="37" t="s">
        <v>0</v>
      </c>
      <c r="N965" s="37">
        <v>2013</v>
      </c>
      <c r="O965" s="40">
        <v>1</v>
      </c>
      <c r="P965" s="39">
        <v>4373</v>
      </c>
      <c r="Q965" s="37">
        <v>8.7499999999999994E-2</v>
      </c>
      <c r="R965" s="41"/>
      <c r="S965" s="17">
        <f>SUM($H$2:H965)</f>
        <v>40463650</v>
      </c>
    </row>
    <row r="966" spans="1:19" x14ac:dyDescent="0.2">
      <c r="A966" s="36" t="s">
        <v>7</v>
      </c>
      <c r="B966" s="37" t="s">
        <v>372</v>
      </c>
      <c r="C966" s="37">
        <v>12</v>
      </c>
      <c r="D966" s="12" t="s">
        <v>378</v>
      </c>
      <c r="E966" s="37" t="s">
        <v>377</v>
      </c>
      <c r="F966" s="37" t="s">
        <v>3</v>
      </c>
      <c r="G966" s="37"/>
      <c r="H966" s="38">
        <v>35000</v>
      </c>
      <c r="I966" s="37">
        <v>1995</v>
      </c>
      <c r="J966" s="39">
        <v>20000</v>
      </c>
      <c r="K966" s="37" t="s">
        <v>2</v>
      </c>
      <c r="L966" s="37">
        <v>7</v>
      </c>
      <c r="M966" s="37" t="s">
        <v>0</v>
      </c>
      <c r="N966" s="37">
        <v>2010</v>
      </c>
      <c r="O966" s="40">
        <v>1</v>
      </c>
      <c r="P966" s="39">
        <v>3251</v>
      </c>
      <c r="Q966" s="37">
        <v>9.2899999999999996E-2</v>
      </c>
      <c r="R966" s="41"/>
      <c r="S966" s="17">
        <f>SUM($H$2:H966)</f>
        <v>40498650</v>
      </c>
    </row>
    <row r="967" spans="1:19" x14ac:dyDescent="0.2">
      <c r="A967" s="36" t="s">
        <v>7</v>
      </c>
      <c r="B967" s="37" t="s">
        <v>372</v>
      </c>
      <c r="C967" s="37">
        <v>12</v>
      </c>
      <c r="D967" s="12" t="s">
        <v>376</v>
      </c>
      <c r="E967" s="37" t="s">
        <v>375</v>
      </c>
      <c r="F967" s="37" t="s">
        <v>3</v>
      </c>
      <c r="G967" s="37"/>
      <c r="H967" s="38">
        <v>35000</v>
      </c>
      <c r="I967" s="37">
        <v>1996</v>
      </c>
      <c r="J967" s="39">
        <v>20000</v>
      </c>
      <c r="K967" s="37" t="s">
        <v>2</v>
      </c>
      <c r="L967" s="37">
        <v>7</v>
      </c>
      <c r="M967" s="37" t="s">
        <v>0</v>
      </c>
      <c r="N967" s="37">
        <v>2013</v>
      </c>
      <c r="O967" s="40">
        <v>1</v>
      </c>
      <c r="P967" s="39">
        <v>3217</v>
      </c>
      <c r="Q967" s="37">
        <v>9.1899999999999996E-2</v>
      </c>
      <c r="R967" s="41"/>
      <c r="S967" s="17">
        <f>SUM($H$2:H967)</f>
        <v>40533650</v>
      </c>
    </row>
    <row r="968" spans="1:19" x14ac:dyDescent="0.2">
      <c r="A968" s="36" t="s">
        <v>7</v>
      </c>
      <c r="B968" s="37" t="s">
        <v>372</v>
      </c>
      <c r="C968" s="37">
        <v>12</v>
      </c>
      <c r="D968" s="12" t="s">
        <v>374</v>
      </c>
      <c r="E968" s="37" t="s">
        <v>373</v>
      </c>
      <c r="F968" s="37" t="s">
        <v>3</v>
      </c>
      <c r="G968" s="37"/>
      <c r="H968" s="38">
        <v>50000</v>
      </c>
      <c r="I968" s="37">
        <v>2000</v>
      </c>
      <c r="J968" s="39">
        <v>20000</v>
      </c>
      <c r="K968" s="37" t="s">
        <v>2</v>
      </c>
      <c r="L968" s="37">
        <v>8</v>
      </c>
      <c r="M968" s="37" t="s">
        <v>0</v>
      </c>
      <c r="N968" s="37">
        <v>2013</v>
      </c>
      <c r="O968" s="40">
        <v>1</v>
      </c>
      <c r="P968" s="39">
        <v>5194</v>
      </c>
      <c r="Q968" s="37">
        <v>0.10390000000000001</v>
      </c>
      <c r="R968" s="41"/>
      <c r="S968" s="17">
        <f>SUM($H$2:H968)</f>
        <v>40583650</v>
      </c>
    </row>
    <row r="969" spans="1:19" x14ac:dyDescent="0.2">
      <c r="A969" s="36" t="s">
        <v>7</v>
      </c>
      <c r="B969" s="37" t="s">
        <v>372</v>
      </c>
      <c r="C969" s="37">
        <v>12</v>
      </c>
      <c r="D969" s="12" t="s">
        <v>371</v>
      </c>
      <c r="E969" s="37" t="s">
        <v>370</v>
      </c>
      <c r="F969" s="37" t="s">
        <v>3</v>
      </c>
      <c r="G969" s="37"/>
      <c r="H969" s="38">
        <v>50000</v>
      </c>
      <c r="I969" s="37">
        <v>2000</v>
      </c>
      <c r="J969" s="39">
        <v>20000</v>
      </c>
      <c r="K969" s="37" t="s">
        <v>2</v>
      </c>
      <c r="L969" s="37">
        <v>8</v>
      </c>
      <c r="M969" s="37" t="s">
        <v>0</v>
      </c>
      <c r="N969" s="37">
        <v>2013</v>
      </c>
      <c r="O969" s="40">
        <v>1</v>
      </c>
      <c r="P969" s="39">
        <v>5194</v>
      </c>
      <c r="Q969" s="37">
        <v>0.10390000000000001</v>
      </c>
      <c r="R969" s="41"/>
      <c r="S969" s="17">
        <f>SUM($H$2:H969)</f>
        <v>40633650</v>
      </c>
    </row>
    <row r="970" spans="1:19" x14ac:dyDescent="0.2">
      <c r="A970" s="36" t="s">
        <v>7</v>
      </c>
      <c r="B970" s="37" t="s">
        <v>369</v>
      </c>
      <c r="C970" s="37">
        <v>1</v>
      </c>
      <c r="D970" s="12" t="s">
        <v>368</v>
      </c>
      <c r="E970" s="37" t="s">
        <v>367</v>
      </c>
      <c r="F970" s="37" t="s">
        <v>3</v>
      </c>
      <c r="G970" s="37"/>
      <c r="H970" s="38">
        <v>40000</v>
      </c>
      <c r="I970" s="37">
        <v>2003</v>
      </c>
      <c r="J970" s="39">
        <v>20000</v>
      </c>
      <c r="K970" s="37" t="s">
        <v>2</v>
      </c>
      <c r="L970" s="37">
        <v>8</v>
      </c>
      <c r="M970" s="37" t="s">
        <v>0</v>
      </c>
      <c r="N970" s="37">
        <v>2010</v>
      </c>
      <c r="O970" s="40">
        <v>1</v>
      </c>
      <c r="P970" s="39">
        <v>1964</v>
      </c>
      <c r="Q970" s="37">
        <v>4.9099999999999998E-2</v>
      </c>
      <c r="R970" s="41"/>
      <c r="S970" s="17">
        <f>SUM($H$2:H970)</f>
        <v>40673650</v>
      </c>
    </row>
    <row r="971" spans="1:19" x14ac:dyDescent="0.2">
      <c r="A971" s="36" t="s">
        <v>7</v>
      </c>
      <c r="B971" s="37" t="s">
        <v>362</v>
      </c>
      <c r="C971" s="37">
        <v>3</v>
      </c>
      <c r="D971" s="12" t="s">
        <v>361</v>
      </c>
      <c r="E971" s="37" t="s">
        <v>360</v>
      </c>
      <c r="F971" s="37" t="s">
        <v>3</v>
      </c>
      <c r="G971" s="37"/>
      <c r="H971" s="38">
        <v>35000</v>
      </c>
      <c r="I971" s="37">
        <v>1996</v>
      </c>
      <c r="J971" s="39">
        <v>20700</v>
      </c>
      <c r="K971" s="37" t="s">
        <v>2</v>
      </c>
      <c r="L971" s="37">
        <v>7</v>
      </c>
      <c r="M971" s="37" t="s">
        <v>0</v>
      </c>
      <c r="N971" s="37">
        <v>2010</v>
      </c>
      <c r="O971" s="40">
        <v>0.9</v>
      </c>
      <c r="P971" s="39">
        <v>2523</v>
      </c>
      <c r="Q971" s="37">
        <v>7.2099999999999997E-2</v>
      </c>
      <c r="R971" s="41"/>
      <c r="S971" s="17">
        <f>SUM($H$2:H971)</f>
        <v>40708650</v>
      </c>
    </row>
    <row r="972" spans="1:19" x14ac:dyDescent="0.2">
      <c r="A972" s="36" t="s">
        <v>7</v>
      </c>
      <c r="B972" s="37" t="s">
        <v>362</v>
      </c>
      <c r="C972" s="37">
        <v>3</v>
      </c>
      <c r="D972" s="12" t="s">
        <v>366</v>
      </c>
      <c r="E972" s="37" t="s">
        <v>365</v>
      </c>
      <c r="F972" s="37" t="s">
        <v>3</v>
      </c>
      <c r="G972" s="37"/>
      <c r="H972" s="38">
        <v>50000</v>
      </c>
      <c r="I972" s="37">
        <v>1999</v>
      </c>
      <c r="J972" s="39">
        <v>20700</v>
      </c>
      <c r="K972" s="37" t="s">
        <v>2</v>
      </c>
      <c r="L972" s="37">
        <v>8</v>
      </c>
      <c r="M972" s="37" t="s">
        <v>0</v>
      </c>
      <c r="N972" s="37">
        <v>2013</v>
      </c>
      <c r="O972" s="40">
        <v>0.9</v>
      </c>
      <c r="P972" s="39">
        <v>4128</v>
      </c>
      <c r="Q972" s="37">
        <v>8.2600000000000007E-2</v>
      </c>
      <c r="R972" s="41"/>
      <c r="S972" s="17">
        <f>SUM($H$2:H972)</f>
        <v>40758650</v>
      </c>
    </row>
    <row r="973" spans="1:19" x14ac:dyDescent="0.2">
      <c r="A973" s="36" t="s">
        <v>7</v>
      </c>
      <c r="B973" s="37" t="s">
        <v>362</v>
      </c>
      <c r="C973" s="37">
        <v>3</v>
      </c>
      <c r="D973" s="12" t="s">
        <v>364</v>
      </c>
      <c r="E973" s="37" t="s">
        <v>363</v>
      </c>
      <c r="F973" s="37" t="s">
        <v>3</v>
      </c>
      <c r="G973" s="37"/>
      <c r="H973" s="38">
        <v>50000</v>
      </c>
      <c r="I973" s="37">
        <v>1999</v>
      </c>
      <c r="J973" s="39">
        <v>20700</v>
      </c>
      <c r="K973" s="37" t="s">
        <v>2</v>
      </c>
      <c r="L973" s="37">
        <v>8</v>
      </c>
      <c r="M973" s="37" t="s">
        <v>0</v>
      </c>
      <c r="N973" s="37">
        <v>2013</v>
      </c>
      <c r="O973" s="40">
        <v>0.9</v>
      </c>
      <c r="P973" s="39">
        <v>4128</v>
      </c>
      <c r="Q973" s="37">
        <v>8.2600000000000007E-2</v>
      </c>
      <c r="R973" s="41"/>
      <c r="S973" s="17">
        <f>SUM($H$2:H973)</f>
        <v>40808650</v>
      </c>
    </row>
    <row r="974" spans="1:19" x14ac:dyDescent="0.2">
      <c r="A974" s="36" t="s">
        <v>7</v>
      </c>
      <c r="B974" s="37" t="s">
        <v>359</v>
      </c>
      <c r="C974" s="37">
        <v>3</v>
      </c>
      <c r="D974" s="12" t="s">
        <v>358</v>
      </c>
      <c r="E974" s="37" t="s">
        <v>357</v>
      </c>
      <c r="F974" s="37" t="s">
        <v>3</v>
      </c>
      <c r="G974" s="37"/>
      <c r="H974" s="38">
        <v>40000</v>
      </c>
      <c r="I974" s="37">
        <v>1998</v>
      </c>
      <c r="J974" s="39">
        <v>22500</v>
      </c>
      <c r="K974" s="37" t="s">
        <v>2</v>
      </c>
      <c r="L974" s="37">
        <v>8</v>
      </c>
      <c r="M974" s="37" t="s">
        <v>0</v>
      </c>
      <c r="N974" s="37">
        <v>2010</v>
      </c>
      <c r="O974" s="40">
        <v>0.9</v>
      </c>
      <c r="P974" s="39">
        <v>3613</v>
      </c>
      <c r="Q974" s="37">
        <v>9.0300000000000005E-2</v>
      </c>
      <c r="R974" s="41"/>
      <c r="S974" s="17">
        <f>SUM($H$2:H974)</f>
        <v>40848650</v>
      </c>
    </row>
    <row r="975" spans="1:19" x14ac:dyDescent="0.2">
      <c r="A975" s="36" t="s">
        <v>7</v>
      </c>
      <c r="B975" s="37" t="s">
        <v>356</v>
      </c>
      <c r="C975" s="37">
        <v>1</v>
      </c>
      <c r="D975" s="12" t="s">
        <v>355</v>
      </c>
      <c r="E975" s="37" t="s">
        <v>354</v>
      </c>
      <c r="F975" s="37" t="s">
        <v>3</v>
      </c>
      <c r="G975" s="37"/>
      <c r="H975" s="38">
        <v>40000</v>
      </c>
      <c r="I975" s="37">
        <v>1998</v>
      </c>
      <c r="J975" s="39">
        <v>20700</v>
      </c>
      <c r="K975" s="37" t="s">
        <v>2</v>
      </c>
      <c r="L975" s="37">
        <v>8</v>
      </c>
      <c r="M975" s="37" t="s">
        <v>0</v>
      </c>
      <c r="N975" s="37">
        <v>2010</v>
      </c>
      <c r="O975" s="40">
        <v>0.9</v>
      </c>
      <c r="P975" s="39">
        <v>3517</v>
      </c>
      <c r="Q975" s="37">
        <v>8.7900000000000006E-2</v>
      </c>
      <c r="R975" s="41"/>
      <c r="S975" s="17">
        <f>SUM($H$2:H975)</f>
        <v>40888650</v>
      </c>
    </row>
    <row r="976" spans="1:19" x14ac:dyDescent="0.2">
      <c r="A976" s="36" t="s">
        <v>7</v>
      </c>
      <c r="B976" s="37" t="s">
        <v>353</v>
      </c>
      <c r="C976" s="37">
        <v>3</v>
      </c>
      <c r="D976" s="12" t="s">
        <v>352</v>
      </c>
      <c r="E976" s="37" t="s">
        <v>351</v>
      </c>
      <c r="F976" s="37" t="s">
        <v>3</v>
      </c>
      <c r="G976" s="37"/>
      <c r="H976" s="38">
        <v>50000</v>
      </c>
      <c r="I976" s="37">
        <v>2005</v>
      </c>
      <c r="J976" s="39">
        <v>19400</v>
      </c>
      <c r="K976" s="37" t="s">
        <v>2</v>
      </c>
      <c r="L976" s="37">
        <v>8</v>
      </c>
      <c r="M976" s="37" t="s">
        <v>0</v>
      </c>
      <c r="N976" s="37">
        <v>2013</v>
      </c>
      <c r="O976" s="40">
        <v>0.9</v>
      </c>
      <c r="P976" s="39">
        <v>2714</v>
      </c>
      <c r="Q976" s="37">
        <v>5.4300000000000001E-2</v>
      </c>
      <c r="R976" s="41"/>
      <c r="S976" s="17">
        <f>SUM($H$2:H976)</f>
        <v>40938650</v>
      </c>
    </row>
    <row r="977" spans="1:19" x14ac:dyDescent="0.2">
      <c r="A977" s="36" t="s">
        <v>7</v>
      </c>
      <c r="B977" s="37" t="s">
        <v>350</v>
      </c>
      <c r="C977" s="37">
        <v>1</v>
      </c>
      <c r="D977" s="12" t="s">
        <v>349</v>
      </c>
      <c r="E977" s="37" t="s">
        <v>348</v>
      </c>
      <c r="F977" s="37" t="s">
        <v>3</v>
      </c>
      <c r="G977" s="37"/>
      <c r="H977" s="38">
        <v>50000</v>
      </c>
      <c r="I977" s="37">
        <v>1995</v>
      </c>
      <c r="J977" s="39">
        <v>20000</v>
      </c>
      <c r="K977" s="37" t="s">
        <v>2</v>
      </c>
      <c r="L977" s="37">
        <v>8</v>
      </c>
      <c r="M977" s="37" t="s">
        <v>0</v>
      </c>
      <c r="N977" s="37">
        <v>2013</v>
      </c>
      <c r="O977" s="40">
        <v>1</v>
      </c>
      <c r="P977" s="39">
        <v>5940</v>
      </c>
      <c r="Q977" s="37">
        <v>0.1188</v>
      </c>
      <c r="R977" s="41"/>
      <c r="S977" s="17">
        <f>SUM($H$2:H977)</f>
        <v>40988650</v>
      </c>
    </row>
    <row r="978" spans="1:19" x14ac:dyDescent="0.2">
      <c r="A978" s="36" t="s">
        <v>7</v>
      </c>
      <c r="B978" s="37" t="s">
        <v>347</v>
      </c>
      <c r="C978" s="37">
        <v>1</v>
      </c>
      <c r="D978" s="12" t="s">
        <v>346</v>
      </c>
      <c r="E978" s="37" t="s">
        <v>345</v>
      </c>
      <c r="F978" s="37" t="s">
        <v>3</v>
      </c>
      <c r="G978" s="37"/>
      <c r="H978" s="38">
        <v>50000</v>
      </c>
      <c r="I978" s="37">
        <v>2005</v>
      </c>
      <c r="J978" s="39">
        <v>20000</v>
      </c>
      <c r="K978" s="37" t="s">
        <v>2</v>
      </c>
      <c r="L978" s="37">
        <v>8</v>
      </c>
      <c r="M978" s="37" t="s">
        <v>0</v>
      </c>
      <c r="N978" s="37">
        <v>2013</v>
      </c>
      <c r="O978" s="40">
        <v>1</v>
      </c>
      <c r="P978" s="39">
        <v>2030</v>
      </c>
      <c r="Q978" s="37">
        <v>4.0599999999999997E-2</v>
      </c>
      <c r="R978" s="41"/>
      <c r="S978" s="17">
        <f>SUM($H$2:H978)</f>
        <v>41038650</v>
      </c>
    </row>
    <row r="979" spans="1:19" x14ac:dyDescent="0.2">
      <c r="A979" s="36" t="s">
        <v>7</v>
      </c>
      <c r="B979" s="37" t="s">
        <v>344</v>
      </c>
      <c r="C979" s="37">
        <v>4</v>
      </c>
      <c r="D979" s="12" t="s">
        <v>343</v>
      </c>
      <c r="E979" s="37" t="s">
        <v>342</v>
      </c>
      <c r="F979" s="37" t="s">
        <v>3</v>
      </c>
      <c r="G979" s="37"/>
      <c r="H979" s="38">
        <v>35000</v>
      </c>
      <c r="I979" s="37">
        <v>1996</v>
      </c>
      <c r="J979" s="39">
        <v>20000</v>
      </c>
      <c r="K979" s="37" t="s">
        <v>2</v>
      </c>
      <c r="L979" s="37">
        <v>7</v>
      </c>
      <c r="M979" s="37" t="s">
        <v>0</v>
      </c>
      <c r="N979" s="37">
        <v>2013</v>
      </c>
      <c r="O979" s="40">
        <v>1</v>
      </c>
      <c r="P979" s="39">
        <v>3217</v>
      </c>
      <c r="Q979" s="37">
        <v>9.1899999999999996E-2</v>
      </c>
      <c r="R979" s="41"/>
      <c r="S979" s="17">
        <f>SUM($H$2:H979)</f>
        <v>41073650</v>
      </c>
    </row>
    <row r="980" spans="1:19" x14ac:dyDescent="0.2">
      <c r="A980" s="36" t="s">
        <v>7</v>
      </c>
      <c r="B980" s="37" t="s">
        <v>341</v>
      </c>
      <c r="C980" s="37">
        <v>1</v>
      </c>
      <c r="D980" s="12" t="s">
        <v>340</v>
      </c>
      <c r="E980" s="37" t="s">
        <v>339</v>
      </c>
      <c r="F980" s="37" t="s">
        <v>3</v>
      </c>
      <c r="G980" s="37"/>
      <c r="H980" s="38">
        <v>40000</v>
      </c>
      <c r="I980" s="37">
        <v>1999</v>
      </c>
      <c r="J980" s="39">
        <v>101934</v>
      </c>
      <c r="K980" s="37" t="s">
        <v>2</v>
      </c>
      <c r="L980" s="37">
        <v>8</v>
      </c>
      <c r="M980" s="37" t="s">
        <v>0</v>
      </c>
      <c r="N980" s="37">
        <v>2010</v>
      </c>
      <c r="O980" s="40">
        <v>1</v>
      </c>
      <c r="P980" s="39">
        <v>22028</v>
      </c>
      <c r="Q980" s="37">
        <v>0.55069999999999997</v>
      </c>
      <c r="R980" s="41"/>
      <c r="S980" s="17">
        <f>SUM($H$2:H980)</f>
        <v>41113650</v>
      </c>
    </row>
    <row r="981" spans="1:19" x14ac:dyDescent="0.2">
      <c r="A981" s="36" t="s">
        <v>7</v>
      </c>
      <c r="B981" s="37" t="s">
        <v>338</v>
      </c>
      <c r="C981" s="37">
        <v>1</v>
      </c>
      <c r="D981" s="12" t="s">
        <v>337</v>
      </c>
      <c r="E981" s="37" t="s">
        <v>336</v>
      </c>
      <c r="F981" s="37" t="s">
        <v>3</v>
      </c>
      <c r="G981" s="37"/>
      <c r="H981" s="38">
        <v>40000</v>
      </c>
      <c r="I981" s="37">
        <v>1997</v>
      </c>
      <c r="J981" s="39">
        <v>20000</v>
      </c>
      <c r="K981" s="37" t="s">
        <v>2</v>
      </c>
      <c r="L981" s="37">
        <v>8</v>
      </c>
      <c r="M981" s="37" t="s">
        <v>0</v>
      </c>
      <c r="N981" s="37">
        <v>2010</v>
      </c>
      <c r="O981" s="40">
        <v>1</v>
      </c>
      <c r="P981" s="39">
        <v>3361</v>
      </c>
      <c r="Q981" s="37">
        <v>8.4000000000000005E-2</v>
      </c>
      <c r="R981" s="41"/>
      <c r="S981" s="17">
        <f>SUM($H$2:H981)</f>
        <v>41153650</v>
      </c>
    </row>
    <row r="982" spans="1:19" x14ac:dyDescent="0.2">
      <c r="A982" s="36" t="s">
        <v>7</v>
      </c>
      <c r="B982" s="37" t="s">
        <v>335</v>
      </c>
      <c r="C982" s="37">
        <v>6</v>
      </c>
      <c r="D982" s="12" t="s">
        <v>334</v>
      </c>
      <c r="E982" s="37" t="s">
        <v>333</v>
      </c>
      <c r="F982" s="37" t="s">
        <v>3</v>
      </c>
      <c r="G982" s="37"/>
      <c r="H982" s="38">
        <v>35000</v>
      </c>
      <c r="I982" s="37">
        <v>1999</v>
      </c>
      <c r="J982" s="39">
        <v>59561</v>
      </c>
      <c r="K982" s="37" t="s">
        <v>2</v>
      </c>
      <c r="L982" s="37">
        <v>7</v>
      </c>
      <c r="M982" s="37" t="s">
        <v>0</v>
      </c>
      <c r="N982" s="37">
        <v>2010</v>
      </c>
      <c r="O982" s="40">
        <v>1</v>
      </c>
      <c r="P982" s="39">
        <v>9447</v>
      </c>
      <c r="Q982" s="37">
        <v>0.26989999999999997</v>
      </c>
      <c r="R982" s="41"/>
      <c r="S982" s="17">
        <f>SUM($H$2:H982)</f>
        <v>41188650</v>
      </c>
    </row>
    <row r="983" spans="1:19" x14ac:dyDescent="0.2">
      <c r="A983" s="36" t="s">
        <v>7</v>
      </c>
      <c r="B983" s="37" t="s">
        <v>2146</v>
      </c>
      <c r="C983" s="37">
        <v>1</v>
      </c>
      <c r="D983" s="12" t="s">
        <v>2145</v>
      </c>
      <c r="E983" s="37" t="s">
        <v>2144</v>
      </c>
      <c r="F983" s="37" t="s">
        <v>3</v>
      </c>
      <c r="G983" s="37"/>
      <c r="H983" s="38">
        <v>40000</v>
      </c>
      <c r="I983" s="37">
        <v>2004</v>
      </c>
      <c r="J983" s="39">
        <v>101340</v>
      </c>
      <c r="K983" s="37" t="s">
        <v>2</v>
      </c>
      <c r="L983" s="37">
        <v>8</v>
      </c>
      <c r="M983" s="37" t="s">
        <v>0</v>
      </c>
      <c r="N983" s="37">
        <v>2010</v>
      </c>
      <c r="O983" s="40">
        <v>1</v>
      </c>
      <c r="P983" s="39">
        <v>8784</v>
      </c>
      <c r="Q983" s="37">
        <v>0.21959999999999999</v>
      </c>
      <c r="R983" s="41"/>
      <c r="S983" s="17">
        <f>SUM($H$2:H983)</f>
        <v>41228650</v>
      </c>
    </row>
    <row r="984" spans="1:19" x14ac:dyDescent="0.2">
      <c r="A984" s="36" t="s">
        <v>7</v>
      </c>
      <c r="B984" s="37" t="s">
        <v>324</v>
      </c>
      <c r="C984" s="37">
        <v>46</v>
      </c>
      <c r="D984" s="12" t="s">
        <v>332</v>
      </c>
      <c r="E984" s="37" t="s">
        <v>331</v>
      </c>
      <c r="F984" s="37" t="s">
        <v>3</v>
      </c>
      <c r="G984" s="37"/>
      <c r="H984" s="38">
        <v>50000</v>
      </c>
      <c r="I984" s="37">
        <v>1985</v>
      </c>
      <c r="J984" s="39">
        <v>20000</v>
      </c>
      <c r="K984" s="37" t="s">
        <v>2</v>
      </c>
      <c r="L984" s="37">
        <v>8</v>
      </c>
      <c r="M984" s="37" t="s">
        <v>0</v>
      </c>
      <c r="N984" s="37">
        <v>2013</v>
      </c>
      <c r="O984" s="40">
        <v>1</v>
      </c>
      <c r="P984" s="39">
        <v>5052</v>
      </c>
      <c r="Q984" s="37">
        <v>0.10100000000000001</v>
      </c>
      <c r="R984" s="41"/>
      <c r="S984" s="17">
        <f>SUM($H$2:H984)</f>
        <v>41278650</v>
      </c>
    </row>
    <row r="985" spans="1:19" x14ac:dyDescent="0.2">
      <c r="A985" s="36" t="s">
        <v>7</v>
      </c>
      <c r="B985" s="37" t="s">
        <v>324</v>
      </c>
      <c r="C985" s="37">
        <v>46</v>
      </c>
      <c r="D985" s="12" t="s">
        <v>330</v>
      </c>
      <c r="E985" s="37" t="s">
        <v>329</v>
      </c>
      <c r="F985" s="37" t="s">
        <v>3</v>
      </c>
      <c r="G985" s="37"/>
      <c r="H985" s="38">
        <v>50000</v>
      </c>
      <c r="I985" s="37">
        <v>1984</v>
      </c>
      <c r="J985" s="39">
        <v>20000</v>
      </c>
      <c r="K985" s="37" t="s">
        <v>2</v>
      </c>
      <c r="L985" s="37">
        <v>8</v>
      </c>
      <c r="M985" s="37" t="s">
        <v>0</v>
      </c>
      <c r="N985" s="37">
        <v>2013</v>
      </c>
      <c r="O985" s="40">
        <v>1</v>
      </c>
      <c r="P985" s="39">
        <v>5052</v>
      </c>
      <c r="Q985" s="37">
        <v>0.10100000000000001</v>
      </c>
      <c r="R985" s="41"/>
      <c r="S985" s="17">
        <f>SUM($H$2:H985)</f>
        <v>41328650</v>
      </c>
    </row>
    <row r="986" spans="1:19" x14ac:dyDescent="0.2">
      <c r="A986" s="36" t="s">
        <v>7</v>
      </c>
      <c r="B986" s="37" t="s">
        <v>324</v>
      </c>
      <c r="C986" s="37">
        <v>46</v>
      </c>
      <c r="D986" s="12" t="s">
        <v>326</v>
      </c>
      <c r="E986" s="37" t="s">
        <v>325</v>
      </c>
      <c r="F986" s="37" t="s">
        <v>3</v>
      </c>
      <c r="G986" s="37"/>
      <c r="H986" s="38">
        <v>50000</v>
      </c>
      <c r="I986" s="37">
        <v>1984</v>
      </c>
      <c r="J986" s="39">
        <v>20000</v>
      </c>
      <c r="K986" s="37" t="s">
        <v>2</v>
      </c>
      <c r="L986" s="37">
        <v>8</v>
      </c>
      <c r="M986" s="37" t="s">
        <v>0</v>
      </c>
      <c r="N986" s="37">
        <v>2013</v>
      </c>
      <c r="O986" s="40">
        <v>1</v>
      </c>
      <c r="P986" s="39">
        <v>5052</v>
      </c>
      <c r="Q986" s="37">
        <v>0.10100000000000001</v>
      </c>
      <c r="R986" s="41"/>
      <c r="S986" s="17">
        <f>SUM($H$2:H986)</f>
        <v>41378650</v>
      </c>
    </row>
    <row r="987" spans="1:19" x14ac:dyDescent="0.2">
      <c r="A987" s="36" t="s">
        <v>7</v>
      </c>
      <c r="B987" s="37" t="s">
        <v>324</v>
      </c>
      <c r="C987" s="37">
        <v>46</v>
      </c>
      <c r="D987" s="12" t="s">
        <v>328</v>
      </c>
      <c r="E987" s="37" t="s">
        <v>327</v>
      </c>
      <c r="F987" s="37" t="s">
        <v>3</v>
      </c>
      <c r="G987" s="37"/>
      <c r="H987" s="38">
        <v>50000</v>
      </c>
      <c r="I987" s="37">
        <v>1989</v>
      </c>
      <c r="J987" s="39">
        <v>20000</v>
      </c>
      <c r="K987" s="37" t="s">
        <v>2</v>
      </c>
      <c r="L987" s="37">
        <v>8</v>
      </c>
      <c r="M987" s="37" t="s">
        <v>0</v>
      </c>
      <c r="N987" s="37">
        <v>2013</v>
      </c>
      <c r="O987" s="40">
        <v>1</v>
      </c>
      <c r="P987" s="39">
        <v>5031</v>
      </c>
      <c r="Q987" s="37">
        <v>0.10059999999999999</v>
      </c>
      <c r="R987" s="41"/>
      <c r="S987" s="17">
        <f>SUM($H$2:H987)</f>
        <v>41428650</v>
      </c>
    </row>
    <row r="988" spans="1:19" x14ac:dyDescent="0.2">
      <c r="A988" s="36" t="s">
        <v>7</v>
      </c>
      <c r="B988" s="37" t="s">
        <v>324</v>
      </c>
      <c r="C988" s="37">
        <v>46</v>
      </c>
      <c r="D988" s="12" t="s">
        <v>323</v>
      </c>
      <c r="E988" s="37" t="s">
        <v>322</v>
      </c>
      <c r="F988" s="37" t="s">
        <v>3</v>
      </c>
      <c r="G988" s="37"/>
      <c r="H988" s="38">
        <v>50000</v>
      </c>
      <c r="I988" s="37">
        <v>1987</v>
      </c>
      <c r="J988" s="39">
        <v>20000</v>
      </c>
      <c r="K988" s="37" t="s">
        <v>2</v>
      </c>
      <c r="L988" s="37">
        <v>8</v>
      </c>
      <c r="M988" s="37" t="s">
        <v>0</v>
      </c>
      <c r="N988" s="37">
        <v>2013</v>
      </c>
      <c r="O988" s="40">
        <v>1</v>
      </c>
      <c r="P988" s="39">
        <v>5041</v>
      </c>
      <c r="Q988" s="37">
        <v>0.1008</v>
      </c>
      <c r="R988" s="41"/>
      <c r="S988" s="17">
        <f>SUM($H$2:H988)</f>
        <v>41478650</v>
      </c>
    </row>
    <row r="989" spans="1:19" x14ac:dyDescent="0.2">
      <c r="A989" s="36" t="s">
        <v>7</v>
      </c>
      <c r="B989" s="37" t="s">
        <v>321</v>
      </c>
      <c r="C989" s="37">
        <v>2</v>
      </c>
      <c r="D989" s="12" t="s">
        <v>320</v>
      </c>
      <c r="E989" s="37" t="s">
        <v>319</v>
      </c>
      <c r="F989" s="37" t="s">
        <v>3</v>
      </c>
      <c r="G989" s="37"/>
      <c r="H989" s="38">
        <v>50000</v>
      </c>
      <c r="I989" s="37">
        <v>2005</v>
      </c>
      <c r="J989" s="39">
        <v>38749</v>
      </c>
      <c r="K989" s="37" t="s">
        <v>2</v>
      </c>
      <c r="L989" s="37">
        <v>8</v>
      </c>
      <c r="M989" s="37" t="s">
        <v>0</v>
      </c>
      <c r="N989" s="37">
        <v>2013</v>
      </c>
      <c r="O989" s="40">
        <v>0.9</v>
      </c>
      <c r="P989" s="39">
        <v>4556</v>
      </c>
      <c r="Q989" s="37">
        <v>9.11E-2</v>
      </c>
      <c r="R989" s="41"/>
      <c r="S989" s="17">
        <f>SUM($H$2:H989)</f>
        <v>41528650</v>
      </c>
    </row>
    <row r="990" spans="1:19" x14ac:dyDescent="0.2">
      <c r="A990" s="36" t="s">
        <v>7</v>
      </c>
      <c r="B990" s="37" t="s">
        <v>318</v>
      </c>
      <c r="C990" s="37">
        <v>1</v>
      </c>
      <c r="D990" s="12" t="s">
        <v>317</v>
      </c>
      <c r="E990" s="37" t="s">
        <v>316</v>
      </c>
      <c r="F990" s="37" t="s">
        <v>3</v>
      </c>
      <c r="G990" s="37"/>
      <c r="H990" s="38">
        <v>40000</v>
      </c>
      <c r="I990" s="37">
        <v>1998</v>
      </c>
      <c r="J990" s="39">
        <v>20000</v>
      </c>
      <c r="K990" s="37" t="s">
        <v>2</v>
      </c>
      <c r="L990" s="37">
        <v>8</v>
      </c>
      <c r="M990" s="37" t="s">
        <v>0</v>
      </c>
      <c r="N990" s="37">
        <v>2010</v>
      </c>
      <c r="O990" s="40">
        <v>1</v>
      </c>
      <c r="P990" s="39">
        <v>3398</v>
      </c>
      <c r="Q990" s="37">
        <v>8.4900000000000003E-2</v>
      </c>
      <c r="R990" s="41"/>
      <c r="S990" s="17">
        <f>SUM($H$2:H990)</f>
        <v>41568650</v>
      </c>
    </row>
    <row r="991" spans="1:19" x14ac:dyDescent="0.2">
      <c r="A991" s="36" t="s">
        <v>7</v>
      </c>
      <c r="B991" s="37" t="s">
        <v>315</v>
      </c>
      <c r="C991" s="37">
        <v>1</v>
      </c>
      <c r="D991" s="12" t="s">
        <v>314</v>
      </c>
      <c r="E991" s="37" t="s">
        <v>313</v>
      </c>
      <c r="F991" s="37" t="s">
        <v>3</v>
      </c>
      <c r="G991" s="37"/>
      <c r="H991" s="38">
        <v>50000</v>
      </c>
      <c r="I991" s="37">
        <v>1999</v>
      </c>
      <c r="J991" s="39">
        <v>20000</v>
      </c>
      <c r="K991" s="37" t="s">
        <v>312</v>
      </c>
      <c r="L991" s="37">
        <v>8</v>
      </c>
      <c r="M991" s="37" t="s">
        <v>0</v>
      </c>
      <c r="N991" s="37">
        <v>2013</v>
      </c>
      <c r="O991" s="40">
        <v>1</v>
      </c>
      <c r="P991" s="39">
        <v>4401</v>
      </c>
      <c r="Q991" s="37">
        <v>8.7999999999999995E-2</v>
      </c>
      <c r="R991" s="41"/>
      <c r="S991" s="17">
        <f>SUM($H$2:H991)</f>
        <v>41618650</v>
      </c>
    </row>
    <row r="992" spans="1:19" x14ac:dyDescent="0.2">
      <c r="A992" s="36" t="s">
        <v>7</v>
      </c>
      <c r="B992" s="37" t="s">
        <v>311</v>
      </c>
      <c r="C992" s="37">
        <v>1</v>
      </c>
      <c r="D992" s="12" t="s">
        <v>310</v>
      </c>
      <c r="E992" s="37" t="s">
        <v>309</v>
      </c>
      <c r="F992" s="37" t="s">
        <v>3</v>
      </c>
      <c r="G992" s="37"/>
      <c r="H992" s="38">
        <v>40000</v>
      </c>
      <c r="I992" s="37">
        <v>1999</v>
      </c>
      <c r="J992" s="39">
        <v>85707</v>
      </c>
      <c r="K992" s="37" t="s">
        <v>2</v>
      </c>
      <c r="L992" s="37">
        <v>8</v>
      </c>
      <c r="M992" s="37" t="s">
        <v>0</v>
      </c>
      <c r="N992" s="37">
        <v>2010</v>
      </c>
      <c r="O992" s="40">
        <v>0.9</v>
      </c>
      <c r="P992" s="39">
        <v>17546</v>
      </c>
      <c r="Q992" s="37">
        <v>0.43869999999999998</v>
      </c>
      <c r="R992" s="41"/>
      <c r="S992" s="17">
        <f>SUM($H$2:H992)</f>
        <v>41658650</v>
      </c>
    </row>
    <row r="993" spans="1:19" x14ac:dyDescent="0.2">
      <c r="A993" s="36" t="s">
        <v>7</v>
      </c>
      <c r="B993" s="37" t="s">
        <v>308</v>
      </c>
      <c r="C993" s="37">
        <v>4</v>
      </c>
      <c r="D993" s="12" t="s">
        <v>307</v>
      </c>
      <c r="E993" s="37" t="s">
        <v>306</v>
      </c>
      <c r="F993" s="37" t="s">
        <v>3</v>
      </c>
      <c r="G993" s="37"/>
      <c r="H993" s="38">
        <v>34450</v>
      </c>
      <c r="I993" s="37">
        <v>1990</v>
      </c>
      <c r="J993" s="39">
        <v>20000</v>
      </c>
      <c r="K993" s="37" t="s">
        <v>2</v>
      </c>
      <c r="L993" s="37">
        <v>7</v>
      </c>
      <c r="M993" s="37" t="s">
        <v>0</v>
      </c>
      <c r="N993" s="37">
        <v>2010</v>
      </c>
      <c r="O993" s="40">
        <v>1</v>
      </c>
      <c r="P993" s="39">
        <v>3504</v>
      </c>
      <c r="Q993" s="37">
        <v>0.1017</v>
      </c>
      <c r="R993" s="41"/>
      <c r="S993" s="17">
        <f>SUM($H$2:H993)</f>
        <v>41693100</v>
      </c>
    </row>
    <row r="994" spans="1:19" x14ac:dyDescent="0.2">
      <c r="A994" s="36" t="s">
        <v>7</v>
      </c>
      <c r="B994" s="37" t="s">
        <v>305</v>
      </c>
      <c r="C994" s="37">
        <v>1</v>
      </c>
      <c r="D994" s="12" t="s">
        <v>304</v>
      </c>
      <c r="E994" s="37" t="s">
        <v>303</v>
      </c>
      <c r="F994" s="37" t="s">
        <v>3</v>
      </c>
      <c r="G994" s="37"/>
      <c r="H994" s="38">
        <v>50000</v>
      </c>
      <c r="I994" s="37">
        <v>2005</v>
      </c>
      <c r="J994" s="39">
        <v>15000</v>
      </c>
      <c r="K994" s="37" t="s">
        <v>2</v>
      </c>
      <c r="L994" s="37">
        <v>8</v>
      </c>
      <c r="M994" s="37" t="s">
        <v>0</v>
      </c>
      <c r="N994" s="37">
        <v>2013</v>
      </c>
      <c r="O994" s="40">
        <v>0.9</v>
      </c>
      <c r="P994" s="39">
        <v>1522</v>
      </c>
      <c r="Q994" s="37">
        <v>3.04E-2</v>
      </c>
      <c r="R994" s="41"/>
      <c r="S994" s="17">
        <f>SUM($H$2:H994)</f>
        <v>41743100</v>
      </c>
    </row>
    <row r="995" spans="1:19" x14ac:dyDescent="0.2">
      <c r="A995" s="36" t="s">
        <v>7</v>
      </c>
      <c r="B995" s="37" t="s">
        <v>302</v>
      </c>
      <c r="C995" s="37">
        <v>1</v>
      </c>
      <c r="D995" s="12" t="s">
        <v>301</v>
      </c>
      <c r="E995" s="37" t="s">
        <v>300</v>
      </c>
      <c r="F995" s="37" t="s">
        <v>3</v>
      </c>
      <c r="G995" s="37"/>
      <c r="H995" s="38">
        <v>40000</v>
      </c>
      <c r="I995" s="37">
        <v>2005</v>
      </c>
      <c r="J995" s="39">
        <v>20000</v>
      </c>
      <c r="K995" s="37" t="s">
        <v>2</v>
      </c>
      <c r="L995" s="37">
        <v>8</v>
      </c>
      <c r="M995" s="37" t="s">
        <v>0</v>
      </c>
      <c r="N995" s="37">
        <v>2010</v>
      </c>
      <c r="O995" s="40">
        <v>0.9</v>
      </c>
      <c r="P995" s="39">
        <v>1951</v>
      </c>
      <c r="Q995" s="37">
        <v>4.8800000000000003E-2</v>
      </c>
      <c r="R995" s="41"/>
      <c r="S995" s="17">
        <f>SUM($H$2:H995)</f>
        <v>41783100</v>
      </c>
    </row>
    <row r="996" spans="1:19" x14ac:dyDescent="0.2">
      <c r="A996" s="36" t="s">
        <v>7</v>
      </c>
      <c r="B996" s="37" t="s">
        <v>299</v>
      </c>
      <c r="C996" s="37">
        <v>1</v>
      </c>
      <c r="D996" s="12" t="s">
        <v>298</v>
      </c>
      <c r="E996" s="37" t="s">
        <v>297</v>
      </c>
      <c r="F996" s="37" t="s">
        <v>3</v>
      </c>
      <c r="G996" s="37"/>
      <c r="H996" s="38">
        <v>40000</v>
      </c>
      <c r="I996" s="37">
        <v>2005</v>
      </c>
      <c r="J996" s="39">
        <v>15000</v>
      </c>
      <c r="K996" s="37" t="s">
        <v>2</v>
      </c>
      <c r="L996" s="37">
        <v>8</v>
      </c>
      <c r="M996" s="37" t="s">
        <v>0</v>
      </c>
      <c r="N996" s="37">
        <v>2010</v>
      </c>
      <c r="O996" s="40">
        <v>0.9</v>
      </c>
      <c r="P996" s="39">
        <v>1463</v>
      </c>
      <c r="Q996" s="37">
        <v>3.6600000000000001E-2</v>
      </c>
      <c r="R996" s="41"/>
      <c r="S996" s="17">
        <f>SUM($H$2:H996)</f>
        <v>41823100</v>
      </c>
    </row>
    <row r="997" spans="1:19" x14ac:dyDescent="0.2">
      <c r="A997" s="36" t="s">
        <v>7</v>
      </c>
      <c r="B997" s="37" t="s">
        <v>296</v>
      </c>
      <c r="C997" s="37">
        <v>1</v>
      </c>
      <c r="D997" s="12" t="s">
        <v>295</v>
      </c>
      <c r="E997" s="37" t="s">
        <v>294</v>
      </c>
      <c r="F997" s="37" t="s">
        <v>3</v>
      </c>
      <c r="G997" s="37"/>
      <c r="H997" s="38">
        <v>40000</v>
      </c>
      <c r="I997" s="37">
        <v>1997</v>
      </c>
      <c r="J997" s="39">
        <v>20000</v>
      </c>
      <c r="K997" s="37" t="s">
        <v>59</v>
      </c>
      <c r="L997" s="37">
        <v>8</v>
      </c>
      <c r="M997" s="37" t="s">
        <v>0</v>
      </c>
      <c r="N997" s="37">
        <v>2010</v>
      </c>
      <c r="O997" s="40">
        <v>1</v>
      </c>
      <c r="P997" s="39">
        <v>3361</v>
      </c>
      <c r="Q997" s="37">
        <v>8.4000000000000005E-2</v>
      </c>
      <c r="R997" s="41"/>
      <c r="S997" s="17">
        <f>SUM($H$2:H997)</f>
        <v>41863100</v>
      </c>
    </row>
    <row r="998" spans="1:19" x14ac:dyDescent="0.2">
      <c r="A998" s="36" t="s">
        <v>7</v>
      </c>
      <c r="B998" s="37" t="s">
        <v>293</v>
      </c>
      <c r="C998" s="37">
        <v>1</v>
      </c>
      <c r="D998" s="12" t="s">
        <v>292</v>
      </c>
      <c r="E998" s="37" t="s">
        <v>291</v>
      </c>
      <c r="F998" s="37" t="s">
        <v>3</v>
      </c>
      <c r="G998" s="37"/>
      <c r="H998" s="38">
        <v>40000</v>
      </c>
      <c r="I998" s="37">
        <v>1998</v>
      </c>
      <c r="J998" s="39">
        <v>15000</v>
      </c>
      <c r="K998" s="37" t="s">
        <v>2</v>
      </c>
      <c r="L998" s="37">
        <v>8</v>
      </c>
      <c r="M998" s="37" t="s">
        <v>0</v>
      </c>
      <c r="N998" s="37">
        <v>2010</v>
      </c>
      <c r="O998" s="40">
        <v>0.9</v>
      </c>
      <c r="P998" s="39">
        <v>2548</v>
      </c>
      <c r="Q998" s="37">
        <v>6.3700000000000007E-2</v>
      </c>
      <c r="R998" s="41"/>
      <c r="S998" s="17">
        <f>SUM($H$2:H998)</f>
        <v>41903100</v>
      </c>
    </row>
    <row r="999" spans="1:19" x14ac:dyDescent="0.2">
      <c r="A999" s="36" t="s">
        <v>7</v>
      </c>
      <c r="B999" s="37" t="s">
        <v>290</v>
      </c>
      <c r="C999" s="37">
        <v>1</v>
      </c>
      <c r="D999" s="12" t="s">
        <v>289</v>
      </c>
      <c r="E999" s="37" t="s">
        <v>288</v>
      </c>
      <c r="F999" s="37" t="s">
        <v>3</v>
      </c>
      <c r="G999" s="37"/>
      <c r="H999" s="38">
        <v>50000</v>
      </c>
      <c r="I999" s="37">
        <v>2005</v>
      </c>
      <c r="J999" s="39">
        <v>20000</v>
      </c>
      <c r="K999" s="37" t="s">
        <v>59</v>
      </c>
      <c r="L999" s="37">
        <v>8</v>
      </c>
      <c r="M999" s="37" t="s">
        <v>0</v>
      </c>
      <c r="N999" s="37">
        <v>2013</v>
      </c>
      <c r="O999" s="40">
        <v>1</v>
      </c>
      <c r="P999" s="39">
        <v>2030</v>
      </c>
      <c r="Q999" s="37">
        <v>4.0599999999999997E-2</v>
      </c>
      <c r="R999" s="41"/>
      <c r="S999" s="17">
        <f>SUM($H$2:H999)</f>
        <v>41953100</v>
      </c>
    </row>
    <row r="1000" spans="1:19" x14ac:dyDescent="0.2">
      <c r="A1000" s="36" t="s">
        <v>7</v>
      </c>
      <c r="B1000" s="37" t="s">
        <v>287</v>
      </c>
      <c r="C1000" s="37">
        <v>1</v>
      </c>
      <c r="D1000" s="12" t="s">
        <v>286</v>
      </c>
      <c r="E1000" s="37" t="s">
        <v>285</v>
      </c>
      <c r="F1000" s="37" t="s">
        <v>3</v>
      </c>
      <c r="G1000" s="37"/>
      <c r="H1000" s="38">
        <v>40000</v>
      </c>
      <c r="I1000" s="37">
        <v>2005</v>
      </c>
      <c r="J1000" s="39">
        <v>20000</v>
      </c>
      <c r="K1000" s="37" t="s">
        <v>2</v>
      </c>
      <c r="L1000" s="37">
        <v>8</v>
      </c>
      <c r="M1000" s="37" t="s">
        <v>0</v>
      </c>
      <c r="N1000" s="37">
        <v>2010</v>
      </c>
      <c r="O1000" s="40">
        <v>1</v>
      </c>
      <c r="P1000" s="39">
        <v>1951</v>
      </c>
      <c r="Q1000" s="37">
        <v>4.8800000000000003E-2</v>
      </c>
      <c r="R1000" s="41"/>
      <c r="S1000" s="17">
        <f>SUM($H$2:H1000)</f>
        <v>41993100</v>
      </c>
    </row>
    <row r="1001" spans="1:19" x14ac:dyDescent="0.2">
      <c r="A1001" s="36" t="s">
        <v>7</v>
      </c>
      <c r="B1001" s="37" t="s">
        <v>277</v>
      </c>
      <c r="C1001" s="37">
        <v>1</v>
      </c>
      <c r="D1001" s="12" t="s">
        <v>276</v>
      </c>
      <c r="E1001" s="37" t="s">
        <v>275</v>
      </c>
      <c r="F1001" s="37" t="s">
        <v>3</v>
      </c>
      <c r="G1001" s="37"/>
      <c r="H1001" s="38">
        <v>40000</v>
      </c>
      <c r="I1001" s="37">
        <v>2005</v>
      </c>
      <c r="J1001" s="39">
        <v>22500</v>
      </c>
      <c r="K1001" s="37" t="s">
        <v>2</v>
      </c>
      <c r="L1001" s="37">
        <v>8</v>
      </c>
      <c r="M1001" s="37" t="s">
        <v>0</v>
      </c>
      <c r="N1001" s="37">
        <v>2010</v>
      </c>
      <c r="O1001" s="40">
        <v>0.9</v>
      </c>
      <c r="P1001" s="39">
        <v>1749</v>
      </c>
      <c r="Q1001" s="37">
        <v>4.3700000000000003E-2</v>
      </c>
      <c r="R1001" s="41"/>
      <c r="S1001" s="17">
        <f>SUM($H$2:H1001)</f>
        <v>42033100</v>
      </c>
    </row>
    <row r="1002" spans="1:19" x14ac:dyDescent="0.2">
      <c r="A1002" s="36" t="s">
        <v>7</v>
      </c>
      <c r="B1002" s="37" t="s">
        <v>258</v>
      </c>
      <c r="C1002" s="37">
        <v>31</v>
      </c>
      <c r="D1002" s="12" t="s">
        <v>262</v>
      </c>
      <c r="E1002" s="37" t="s">
        <v>261</v>
      </c>
      <c r="F1002" s="37" t="s">
        <v>3</v>
      </c>
      <c r="G1002" s="37"/>
      <c r="H1002" s="38">
        <v>50000</v>
      </c>
      <c r="I1002" s="37">
        <v>1995</v>
      </c>
      <c r="J1002" s="39">
        <v>20000</v>
      </c>
      <c r="K1002" s="37" t="s">
        <v>2</v>
      </c>
      <c r="L1002" s="37">
        <v>8</v>
      </c>
      <c r="M1002" s="37" t="s">
        <v>0</v>
      </c>
      <c r="N1002" s="37">
        <v>2013</v>
      </c>
      <c r="O1002" s="40">
        <v>1</v>
      </c>
      <c r="P1002" s="39">
        <v>4373</v>
      </c>
      <c r="Q1002" s="37">
        <v>8.7499999999999994E-2</v>
      </c>
      <c r="R1002" s="41"/>
      <c r="S1002" s="17">
        <f>SUM($H$2:H1002)</f>
        <v>42083100</v>
      </c>
    </row>
    <row r="1003" spans="1:19" x14ac:dyDescent="0.2">
      <c r="A1003" s="36" t="s">
        <v>7</v>
      </c>
      <c r="B1003" s="37" t="s">
        <v>258</v>
      </c>
      <c r="C1003" s="37">
        <v>31</v>
      </c>
      <c r="D1003" s="12" t="s">
        <v>260</v>
      </c>
      <c r="E1003" s="37" t="s">
        <v>259</v>
      </c>
      <c r="F1003" s="37" t="s">
        <v>3</v>
      </c>
      <c r="G1003" s="37"/>
      <c r="H1003" s="38">
        <v>50000</v>
      </c>
      <c r="I1003" s="37">
        <v>1995</v>
      </c>
      <c r="J1003" s="39">
        <v>20000</v>
      </c>
      <c r="K1003" s="37" t="s">
        <v>2</v>
      </c>
      <c r="L1003" s="37">
        <v>8</v>
      </c>
      <c r="M1003" s="37" t="s">
        <v>0</v>
      </c>
      <c r="N1003" s="37">
        <v>2013</v>
      </c>
      <c r="O1003" s="40">
        <v>1</v>
      </c>
      <c r="P1003" s="39">
        <v>4373</v>
      </c>
      <c r="Q1003" s="37">
        <v>8.7499999999999994E-2</v>
      </c>
      <c r="R1003" s="41"/>
      <c r="S1003" s="17">
        <f>SUM($H$2:H1003)</f>
        <v>42133100</v>
      </c>
    </row>
    <row r="1004" spans="1:19" x14ac:dyDescent="0.2">
      <c r="A1004" s="36" t="s">
        <v>7</v>
      </c>
      <c r="B1004" s="37" t="s">
        <v>258</v>
      </c>
      <c r="C1004" s="37">
        <v>31</v>
      </c>
      <c r="D1004" s="12" t="s">
        <v>257</v>
      </c>
      <c r="E1004" s="37" t="s">
        <v>256</v>
      </c>
      <c r="F1004" s="37" t="s">
        <v>3</v>
      </c>
      <c r="G1004" s="37"/>
      <c r="H1004" s="38">
        <v>50000</v>
      </c>
      <c r="I1004" s="37">
        <v>1995</v>
      </c>
      <c r="J1004" s="39">
        <v>20000</v>
      </c>
      <c r="K1004" s="37" t="s">
        <v>2</v>
      </c>
      <c r="L1004" s="37">
        <v>8</v>
      </c>
      <c r="M1004" s="37" t="s">
        <v>0</v>
      </c>
      <c r="N1004" s="37">
        <v>2013</v>
      </c>
      <c r="O1004" s="40">
        <v>1</v>
      </c>
      <c r="P1004" s="39">
        <v>4373</v>
      </c>
      <c r="Q1004" s="37">
        <v>8.7499999999999994E-2</v>
      </c>
      <c r="R1004" s="41"/>
      <c r="S1004" s="17">
        <f>SUM($H$2:H1004)</f>
        <v>42183100</v>
      </c>
    </row>
    <row r="1005" spans="1:19" x14ac:dyDescent="0.2">
      <c r="A1005" s="36" t="s">
        <v>7</v>
      </c>
      <c r="B1005" s="37" t="s">
        <v>258</v>
      </c>
      <c r="C1005" s="37">
        <v>31</v>
      </c>
      <c r="D1005" s="12" t="s">
        <v>272</v>
      </c>
      <c r="E1005" s="37" t="s">
        <v>271</v>
      </c>
      <c r="F1005" s="37" t="s">
        <v>3</v>
      </c>
      <c r="G1005" s="37"/>
      <c r="H1005" s="38">
        <v>35000</v>
      </c>
      <c r="I1005" s="37">
        <v>1999</v>
      </c>
      <c r="J1005" s="39">
        <v>20000</v>
      </c>
      <c r="K1005" s="37" t="s">
        <v>2</v>
      </c>
      <c r="L1005" s="37">
        <v>7</v>
      </c>
      <c r="M1005" s="37" t="s">
        <v>0</v>
      </c>
      <c r="N1005" s="37">
        <v>2013</v>
      </c>
      <c r="O1005" s="40">
        <v>1</v>
      </c>
      <c r="P1005" s="39">
        <v>3189</v>
      </c>
      <c r="Q1005" s="37">
        <v>9.11E-2</v>
      </c>
      <c r="R1005" s="41"/>
      <c r="S1005" s="17">
        <f>SUM($H$2:H1005)</f>
        <v>42218100</v>
      </c>
    </row>
    <row r="1006" spans="1:19" x14ac:dyDescent="0.2">
      <c r="A1006" s="36" t="s">
        <v>7</v>
      </c>
      <c r="B1006" s="37" t="s">
        <v>258</v>
      </c>
      <c r="C1006" s="37">
        <v>31</v>
      </c>
      <c r="D1006" s="12" t="s">
        <v>268</v>
      </c>
      <c r="E1006" s="37" t="s">
        <v>267</v>
      </c>
      <c r="F1006" s="37" t="s">
        <v>3</v>
      </c>
      <c r="G1006" s="37"/>
      <c r="H1006" s="38">
        <v>35000</v>
      </c>
      <c r="I1006" s="37">
        <v>1999</v>
      </c>
      <c r="J1006" s="39">
        <v>20000</v>
      </c>
      <c r="K1006" s="37" t="s">
        <v>2</v>
      </c>
      <c r="L1006" s="37">
        <v>7</v>
      </c>
      <c r="M1006" s="37" t="s">
        <v>0</v>
      </c>
      <c r="N1006" s="37">
        <v>2013</v>
      </c>
      <c r="O1006" s="40">
        <v>1</v>
      </c>
      <c r="P1006" s="39">
        <v>3189</v>
      </c>
      <c r="Q1006" s="37">
        <v>9.11E-2</v>
      </c>
      <c r="R1006" s="41"/>
      <c r="S1006" s="17">
        <f>SUM($H$2:H1006)</f>
        <v>42253100</v>
      </c>
    </row>
    <row r="1007" spans="1:19" x14ac:dyDescent="0.2">
      <c r="A1007" s="36" t="s">
        <v>7</v>
      </c>
      <c r="B1007" s="37" t="s">
        <v>258</v>
      </c>
      <c r="C1007" s="37">
        <v>31</v>
      </c>
      <c r="D1007" s="12" t="s">
        <v>266</v>
      </c>
      <c r="E1007" s="37" t="s">
        <v>265</v>
      </c>
      <c r="F1007" s="37" t="s">
        <v>3</v>
      </c>
      <c r="G1007" s="37"/>
      <c r="H1007" s="38">
        <v>35000</v>
      </c>
      <c r="I1007" s="37">
        <v>1999</v>
      </c>
      <c r="J1007" s="39">
        <v>20000</v>
      </c>
      <c r="K1007" s="37" t="s">
        <v>144</v>
      </c>
      <c r="L1007" s="37">
        <v>7</v>
      </c>
      <c r="M1007" s="37" t="s">
        <v>0</v>
      </c>
      <c r="N1007" s="37">
        <v>2013</v>
      </c>
      <c r="O1007" s="40">
        <v>1</v>
      </c>
      <c r="P1007" s="39">
        <v>2621</v>
      </c>
      <c r="Q1007" s="37">
        <v>7.4899999999999994E-2</v>
      </c>
      <c r="R1007" s="41"/>
      <c r="S1007" s="17">
        <f>SUM($H$2:H1007)</f>
        <v>42288100</v>
      </c>
    </row>
    <row r="1008" spans="1:19" x14ac:dyDescent="0.2">
      <c r="A1008" s="36" t="s">
        <v>7</v>
      </c>
      <c r="B1008" s="37" t="s">
        <v>258</v>
      </c>
      <c r="C1008" s="37">
        <v>31</v>
      </c>
      <c r="D1008" s="12" t="s">
        <v>274</v>
      </c>
      <c r="E1008" s="37" t="s">
        <v>273</v>
      </c>
      <c r="F1008" s="37" t="s">
        <v>3</v>
      </c>
      <c r="G1008" s="37"/>
      <c r="H1008" s="38">
        <v>35000</v>
      </c>
      <c r="I1008" s="37">
        <v>2002</v>
      </c>
      <c r="J1008" s="39">
        <v>20000</v>
      </c>
      <c r="K1008" s="37" t="s">
        <v>2</v>
      </c>
      <c r="L1008" s="37">
        <v>7</v>
      </c>
      <c r="M1008" s="37" t="s">
        <v>0</v>
      </c>
      <c r="N1008" s="37">
        <v>2013</v>
      </c>
      <c r="O1008" s="40">
        <v>1</v>
      </c>
      <c r="P1008" s="39">
        <v>3095</v>
      </c>
      <c r="Q1008" s="37">
        <v>8.8400000000000006E-2</v>
      </c>
      <c r="R1008" s="41"/>
      <c r="S1008" s="17">
        <f>SUM($H$2:H1008)</f>
        <v>42323100</v>
      </c>
    </row>
    <row r="1009" spans="1:19" x14ac:dyDescent="0.2">
      <c r="A1009" s="36" t="s">
        <v>7</v>
      </c>
      <c r="B1009" s="37" t="s">
        <v>258</v>
      </c>
      <c r="C1009" s="37">
        <v>31</v>
      </c>
      <c r="D1009" s="12" t="s">
        <v>264</v>
      </c>
      <c r="E1009" s="37" t="s">
        <v>263</v>
      </c>
      <c r="F1009" s="37" t="s">
        <v>3</v>
      </c>
      <c r="G1009" s="37"/>
      <c r="H1009" s="38">
        <v>35000</v>
      </c>
      <c r="I1009" s="37">
        <v>2002</v>
      </c>
      <c r="J1009" s="39">
        <v>20000</v>
      </c>
      <c r="K1009" s="37" t="s">
        <v>2</v>
      </c>
      <c r="L1009" s="37">
        <v>7</v>
      </c>
      <c r="M1009" s="37" t="s">
        <v>0</v>
      </c>
      <c r="N1009" s="37">
        <v>2013</v>
      </c>
      <c r="O1009" s="40">
        <v>1</v>
      </c>
      <c r="P1009" s="39">
        <v>3095</v>
      </c>
      <c r="Q1009" s="37">
        <v>8.8400000000000006E-2</v>
      </c>
      <c r="R1009" s="41"/>
      <c r="S1009" s="17">
        <f>SUM($H$2:H1009)</f>
        <v>42358100</v>
      </c>
    </row>
    <row r="1010" spans="1:19" x14ac:dyDescent="0.2">
      <c r="A1010" s="36" t="s">
        <v>7</v>
      </c>
      <c r="B1010" s="37" t="s">
        <v>258</v>
      </c>
      <c r="C1010" s="37">
        <v>31</v>
      </c>
      <c r="D1010" s="12" t="s">
        <v>270</v>
      </c>
      <c r="E1010" s="37" t="s">
        <v>269</v>
      </c>
      <c r="F1010" s="37" t="s">
        <v>3</v>
      </c>
      <c r="G1010" s="37"/>
      <c r="H1010" s="38">
        <v>35000</v>
      </c>
      <c r="I1010" s="37">
        <v>2004</v>
      </c>
      <c r="J1010" s="39">
        <v>20000</v>
      </c>
      <c r="K1010" s="37" t="s">
        <v>2</v>
      </c>
      <c r="L1010" s="37">
        <v>7</v>
      </c>
      <c r="M1010" s="37" t="s">
        <v>0</v>
      </c>
      <c r="N1010" s="37">
        <v>2013</v>
      </c>
      <c r="O1010" s="40">
        <v>1</v>
      </c>
      <c r="P1010" s="39">
        <v>1693</v>
      </c>
      <c r="Q1010" s="37">
        <v>4.8399999999999999E-2</v>
      </c>
      <c r="R1010" s="41"/>
      <c r="S1010" s="17">
        <f>SUM($H$2:H1010)</f>
        <v>42393100</v>
      </c>
    </row>
    <row r="1011" spans="1:19" x14ac:dyDescent="0.2">
      <c r="A1011" s="36" t="s">
        <v>7</v>
      </c>
      <c r="B1011" s="37" t="s">
        <v>255</v>
      </c>
      <c r="C1011" s="37">
        <v>1</v>
      </c>
      <c r="D1011" s="12" t="s">
        <v>254</v>
      </c>
      <c r="E1011" s="37" t="s">
        <v>253</v>
      </c>
      <c r="F1011" s="37" t="s">
        <v>3</v>
      </c>
      <c r="G1011" s="37"/>
      <c r="H1011" s="38">
        <v>40000</v>
      </c>
      <c r="I1011" s="37">
        <v>2000</v>
      </c>
      <c r="J1011" s="39">
        <v>20000</v>
      </c>
      <c r="K1011" s="37" t="s">
        <v>2</v>
      </c>
      <c r="L1011" s="37">
        <v>8</v>
      </c>
      <c r="M1011" s="37" t="s">
        <v>0</v>
      </c>
      <c r="N1011" s="37">
        <v>2010</v>
      </c>
      <c r="O1011" s="40">
        <v>1</v>
      </c>
      <c r="P1011" s="39">
        <v>4322</v>
      </c>
      <c r="Q1011" s="37">
        <v>0.108</v>
      </c>
      <c r="R1011" s="41"/>
      <c r="S1011" s="17">
        <f>SUM($H$2:H1011)</f>
        <v>42433100</v>
      </c>
    </row>
    <row r="1012" spans="1:19" x14ac:dyDescent="0.2">
      <c r="A1012" s="36" t="s">
        <v>7</v>
      </c>
      <c r="B1012" s="37" t="s">
        <v>252</v>
      </c>
      <c r="C1012" s="37">
        <v>1</v>
      </c>
      <c r="D1012" s="12" t="s">
        <v>251</v>
      </c>
      <c r="E1012" s="37" t="s">
        <v>250</v>
      </c>
      <c r="F1012" s="37" t="s">
        <v>3</v>
      </c>
      <c r="G1012" s="37"/>
      <c r="H1012" s="38">
        <v>40000</v>
      </c>
      <c r="I1012" s="37">
        <v>2004</v>
      </c>
      <c r="J1012" s="39">
        <v>15000</v>
      </c>
      <c r="K1012" s="37" t="s">
        <v>2</v>
      </c>
      <c r="L1012" s="37">
        <v>8</v>
      </c>
      <c r="M1012" s="37" t="s">
        <v>0</v>
      </c>
      <c r="N1012" s="37">
        <v>2010</v>
      </c>
      <c r="O1012" s="40">
        <v>0.9</v>
      </c>
      <c r="P1012" s="39">
        <v>1471</v>
      </c>
      <c r="Q1012" s="37">
        <v>3.6799999999999999E-2</v>
      </c>
      <c r="R1012" s="41"/>
      <c r="S1012" s="17">
        <f>SUM($H$2:H1012)</f>
        <v>42473100</v>
      </c>
    </row>
    <row r="1013" spans="1:19" x14ac:dyDescent="0.2">
      <c r="A1013" s="36" t="s">
        <v>7</v>
      </c>
      <c r="B1013" s="37" t="s">
        <v>249</v>
      </c>
      <c r="C1013" s="37">
        <v>5</v>
      </c>
      <c r="D1013" s="12" t="s">
        <v>248</v>
      </c>
      <c r="E1013" s="37" t="s">
        <v>247</v>
      </c>
      <c r="F1013" s="37" t="s">
        <v>3</v>
      </c>
      <c r="G1013" s="37"/>
      <c r="H1013" s="38">
        <v>50000</v>
      </c>
      <c r="I1013" s="37">
        <v>2006</v>
      </c>
      <c r="J1013" s="39">
        <v>20000</v>
      </c>
      <c r="K1013" s="37" t="s">
        <v>2</v>
      </c>
      <c r="L1013" s="37">
        <v>8</v>
      </c>
      <c r="M1013" s="37" t="s">
        <v>0</v>
      </c>
      <c r="N1013" s="37">
        <v>2013</v>
      </c>
      <c r="O1013" s="40">
        <v>1</v>
      </c>
      <c r="P1013" s="39">
        <v>2952</v>
      </c>
      <c r="Q1013" s="37">
        <v>5.8999999999999997E-2</v>
      </c>
      <c r="R1013" s="41"/>
      <c r="S1013" s="17">
        <f>SUM($H$2:H1013)</f>
        <v>42523100</v>
      </c>
    </row>
    <row r="1014" spans="1:19" x14ac:dyDescent="0.2">
      <c r="A1014" s="36" t="s">
        <v>7</v>
      </c>
      <c r="B1014" s="37" t="s">
        <v>244</v>
      </c>
      <c r="C1014" s="37">
        <v>1</v>
      </c>
      <c r="D1014" s="12" t="s">
        <v>243</v>
      </c>
      <c r="E1014" s="37" t="s">
        <v>242</v>
      </c>
      <c r="F1014" s="37" t="s">
        <v>3</v>
      </c>
      <c r="G1014" s="37"/>
      <c r="H1014" s="38">
        <v>40000</v>
      </c>
      <c r="I1014" s="37">
        <v>1999</v>
      </c>
      <c r="J1014" s="39">
        <v>123742</v>
      </c>
      <c r="K1014" s="37" t="s">
        <v>2</v>
      </c>
      <c r="L1014" s="37">
        <v>8</v>
      </c>
      <c r="M1014" s="37" t="s">
        <v>0</v>
      </c>
      <c r="N1014" s="37">
        <v>2010</v>
      </c>
      <c r="O1014" s="40">
        <v>1</v>
      </c>
      <c r="P1014" s="39">
        <v>26740</v>
      </c>
      <c r="Q1014" s="37">
        <v>0.66849999999999998</v>
      </c>
      <c r="R1014" s="41"/>
      <c r="S1014" s="17">
        <f>SUM($H$2:H1014)</f>
        <v>42563100</v>
      </c>
    </row>
    <row r="1015" spans="1:19" x14ac:dyDescent="0.2">
      <c r="A1015" s="36" t="s">
        <v>7</v>
      </c>
      <c r="B1015" s="37" t="s">
        <v>244</v>
      </c>
      <c r="C1015" s="37">
        <v>1</v>
      </c>
      <c r="D1015" s="12" t="s">
        <v>246</v>
      </c>
      <c r="E1015" s="37" t="s">
        <v>245</v>
      </c>
      <c r="F1015" s="37" t="s">
        <v>3</v>
      </c>
      <c r="G1015" s="37"/>
      <c r="H1015" s="38">
        <v>40000</v>
      </c>
      <c r="I1015" s="37">
        <v>2000</v>
      </c>
      <c r="J1015" s="39">
        <v>20000</v>
      </c>
      <c r="K1015" s="37" t="s">
        <v>59</v>
      </c>
      <c r="L1015" s="37">
        <v>8</v>
      </c>
      <c r="M1015" s="37" t="s">
        <v>0</v>
      </c>
      <c r="N1015" s="37">
        <v>2010</v>
      </c>
      <c r="O1015" s="40">
        <v>1</v>
      </c>
      <c r="P1015" s="39">
        <v>4322</v>
      </c>
      <c r="Q1015" s="37">
        <v>0.108</v>
      </c>
      <c r="R1015" s="41"/>
      <c r="S1015" s="17">
        <f>SUM($H$2:H1015)</f>
        <v>42603100</v>
      </c>
    </row>
    <row r="1016" spans="1:19" x14ac:dyDescent="0.2">
      <c r="A1016" s="36" t="s">
        <v>7</v>
      </c>
      <c r="B1016" s="37" t="s">
        <v>241</v>
      </c>
      <c r="C1016" s="37">
        <v>1</v>
      </c>
      <c r="D1016" s="12" t="s">
        <v>240</v>
      </c>
      <c r="E1016" s="37" t="s">
        <v>239</v>
      </c>
      <c r="F1016" s="37" t="s">
        <v>3</v>
      </c>
      <c r="G1016" s="37"/>
      <c r="H1016" s="38">
        <v>40000</v>
      </c>
      <c r="I1016" s="37">
        <v>2003</v>
      </c>
      <c r="J1016" s="39">
        <v>66659</v>
      </c>
      <c r="K1016" s="37" t="s">
        <v>2</v>
      </c>
      <c r="L1016" s="37">
        <v>8</v>
      </c>
      <c r="M1016" s="37" t="s">
        <v>0</v>
      </c>
      <c r="N1016" s="37">
        <v>2010</v>
      </c>
      <c r="O1016" s="40">
        <v>0.9</v>
      </c>
      <c r="P1016" s="39">
        <v>5200</v>
      </c>
      <c r="Q1016" s="37">
        <v>0.13</v>
      </c>
      <c r="R1016" s="41"/>
      <c r="S1016" s="17">
        <f>SUM($H$2:H1016)</f>
        <v>42643100</v>
      </c>
    </row>
    <row r="1017" spans="1:19" x14ac:dyDescent="0.2">
      <c r="A1017" s="36" t="s">
        <v>7</v>
      </c>
      <c r="B1017" s="37" t="s">
        <v>238</v>
      </c>
      <c r="C1017" s="37">
        <v>2</v>
      </c>
      <c r="D1017" s="12" t="s">
        <v>237</v>
      </c>
      <c r="E1017" s="37" t="s">
        <v>236</v>
      </c>
      <c r="F1017" s="37" t="s">
        <v>3</v>
      </c>
      <c r="G1017" s="37"/>
      <c r="H1017" s="38">
        <v>40000</v>
      </c>
      <c r="I1017" s="37">
        <v>1996</v>
      </c>
      <c r="J1017" s="39">
        <v>20000</v>
      </c>
      <c r="K1017" s="37" t="s">
        <v>2</v>
      </c>
      <c r="L1017" s="37">
        <v>8</v>
      </c>
      <c r="M1017" s="37" t="s">
        <v>0</v>
      </c>
      <c r="N1017" s="37">
        <v>2010</v>
      </c>
      <c r="O1017" s="40">
        <v>1</v>
      </c>
      <c r="P1017" s="39">
        <v>3653</v>
      </c>
      <c r="Q1017" s="37">
        <v>9.1300000000000006E-2</v>
      </c>
      <c r="R1017" s="41"/>
      <c r="S1017" s="17">
        <f>SUM($H$2:H1017)</f>
        <v>42683100</v>
      </c>
    </row>
    <row r="1018" spans="1:19" x14ac:dyDescent="0.2">
      <c r="A1018" s="36" t="s">
        <v>7</v>
      </c>
      <c r="B1018" s="37" t="s">
        <v>233</v>
      </c>
      <c r="C1018" s="37">
        <v>7</v>
      </c>
      <c r="D1018" s="12" t="s">
        <v>235</v>
      </c>
      <c r="E1018" s="37" t="s">
        <v>234</v>
      </c>
      <c r="F1018" s="37" t="s">
        <v>3</v>
      </c>
      <c r="G1018" s="37"/>
      <c r="H1018" s="38">
        <v>40000</v>
      </c>
      <c r="I1018" s="37">
        <v>2000</v>
      </c>
      <c r="J1018" s="39">
        <v>27000</v>
      </c>
      <c r="K1018" s="37" t="s">
        <v>2</v>
      </c>
      <c r="L1018" s="37">
        <v>8</v>
      </c>
      <c r="M1018" s="37" t="s">
        <v>0</v>
      </c>
      <c r="N1018" s="37">
        <v>2010</v>
      </c>
      <c r="O1018" s="40">
        <v>1</v>
      </c>
      <c r="P1018" s="39">
        <v>6880</v>
      </c>
      <c r="Q1018" s="37">
        <v>0.17199999999999999</v>
      </c>
      <c r="R1018" s="41"/>
      <c r="S1018" s="17">
        <f>SUM($H$2:H1018)</f>
        <v>42723100</v>
      </c>
    </row>
    <row r="1019" spans="1:19" x14ac:dyDescent="0.2">
      <c r="A1019" s="36" t="s">
        <v>7</v>
      </c>
      <c r="B1019" s="37" t="s">
        <v>233</v>
      </c>
      <c r="C1019" s="37">
        <v>7</v>
      </c>
      <c r="D1019" s="12" t="s">
        <v>232</v>
      </c>
      <c r="E1019" s="37" t="s">
        <v>231</v>
      </c>
      <c r="F1019" s="37" t="s">
        <v>3</v>
      </c>
      <c r="G1019" s="37"/>
      <c r="H1019" s="38">
        <v>40000</v>
      </c>
      <c r="I1019" s="37">
        <v>2001</v>
      </c>
      <c r="J1019" s="39">
        <v>27000</v>
      </c>
      <c r="K1019" s="37" t="s">
        <v>2</v>
      </c>
      <c r="L1019" s="37">
        <v>8</v>
      </c>
      <c r="M1019" s="37" t="s">
        <v>0</v>
      </c>
      <c r="N1019" s="37">
        <v>2010</v>
      </c>
      <c r="O1019" s="40">
        <v>1</v>
      </c>
      <c r="P1019" s="39">
        <v>6880</v>
      </c>
      <c r="Q1019" s="37">
        <v>0.17199999999999999</v>
      </c>
      <c r="R1019" s="41"/>
      <c r="S1019" s="17">
        <f>SUM($H$2:H1019)</f>
        <v>42763100</v>
      </c>
    </row>
    <row r="1020" spans="1:19" x14ac:dyDescent="0.2">
      <c r="A1020" s="36" t="s">
        <v>7</v>
      </c>
      <c r="B1020" s="37" t="s">
        <v>228</v>
      </c>
      <c r="C1020" s="37">
        <v>3</v>
      </c>
      <c r="D1020" s="12" t="s">
        <v>227</v>
      </c>
      <c r="E1020" s="37" t="s">
        <v>226</v>
      </c>
      <c r="F1020" s="37" t="s">
        <v>3</v>
      </c>
      <c r="G1020" s="37"/>
      <c r="H1020" s="38">
        <v>40000</v>
      </c>
      <c r="I1020" s="37">
        <v>1995</v>
      </c>
      <c r="J1020" s="39">
        <v>20000</v>
      </c>
      <c r="K1020" s="37" t="s">
        <v>2</v>
      </c>
      <c r="L1020" s="37">
        <v>8</v>
      </c>
      <c r="M1020" s="37" t="s">
        <v>0</v>
      </c>
      <c r="N1020" s="37">
        <v>2010</v>
      </c>
      <c r="O1020" s="40">
        <v>1</v>
      </c>
      <c r="P1020" s="39">
        <v>4275</v>
      </c>
      <c r="Q1020" s="37">
        <v>0.1069</v>
      </c>
      <c r="R1020" s="41"/>
      <c r="S1020" s="17">
        <f>SUM($H$2:H1020)</f>
        <v>42803100</v>
      </c>
    </row>
    <row r="1021" spans="1:19" x14ac:dyDescent="0.2">
      <c r="A1021" s="36" t="s">
        <v>7</v>
      </c>
      <c r="B1021" s="37" t="s">
        <v>228</v>
      </c>
      <c r="C1021" s="37">
        <v>3</v>
      </c>
      <c r="D1021" s="12" t="s">
        <v>230</v>
      </c>
      <c r="E1021" s="37" t="s">
        <v>229</v>
      </c>
      <c r="F1021" s="37" t="s">
        <v>3</v>
      </c>
      <c r="G1021" s="37"/>
      <c r="H1021" s="38">
        <v>40000</v>
      </c>
      <c r="I1021" s="37">
        <v>2004</v>
      </c>
      <c r="J1021" s="39">
        <v>20000</v>
      </c>
      <c r="K1021" s="37" t="s">
        <v>2</v>
      </c>
      <c r="L1021" s="37">
        <v>8</v>
      </c>
      <c r="M1021" s="37" t="s">
        <v>0</v>
      </c>
      <c r="N1021" s="37">
        <v>2010</v>
      </c>
      <c r="O1021" s="40">
        <v>1</v>
      </c>
      <c r="P1021" s="39">
        <v>2957</v>
      </c>
      <c r="Q1021" s="37">
        <v>7.3899999999999993E-2</v>
      </c>
      <c r="R1021" s="41"/>
      <c r="S1021" s="17">
        <f>SUM($H$2:H1021)</f>
        <v>42843100</v>
      </c>
    </row>
    <row r="1022" spans="1:19" x14ac:dyDescent="0.2">
      <c r="A1022" s="36" t="s">
        <v>7</v>
      </c>
      <c r="B1022" s="37" t="s">
        <v>221</v>
      </c>
      <c r="C1022" s="37">
        <v>10</v>
      </c>
      <c r="D1022" s="12" t="s">
        <v>220</v>
      </c>
      <c r="E1022" s="37" t="s">
        <v>219</v>
      </c>
      <c r="F1022" s="37" t="s">
        <v>3</v>
      </c>
      <c r="G1022" s="37"/>
      <c r="H1022" s="38">
        <v>50000</v>
      </c>
      <c r="I1022" s="37">
        <v>1998</v>
      </c>
      <c r="J1022" s="39">
        <v>90708</v>
      </c>
      <c r="K1022" s="37" t="s">
        <v>2</v>
      </c>
      <c r="L1022" s="37">
        <v>8</v>
      </c>
      <c r="M1022" s="37" t="s">
        <v>0</v>
      </c>
      <c r="N1022" s="37">
        <v>2013</v>
      </c>
      <c r="O1022" s="40">
        <v>1</v>
      </c>
      <c r="P1022" s="39">
        <v>19697</v>
      </c>
      <c r="Q1022" s="37">
        <v>0.39389999999999997</v>
      </c>
      <c r="R1022" s="41"/>
      <c r="S1022" s="17">
        <f>SUM($H$2:H1022)</f>
        <v>42893100</v>
      </c>
    </row>
    <row r="1023" spans="1:19" x14ac:dyDescent="0.2">
      <c r="A1023" s="36" t="s">
        <v>7</v>
      </c>
      <c r="B1023" s="37" t="s">
        <v>221</v>
      </c>
      <c r="C1023" s="37">
        <v>10</v>
      </c>
      <c r="D1023" s="12" t="s">
        <v>223</v>
      </c>
      <c r="E1023" s="37" t="s">
        <v>222</v>
      </c>
      <c r="F1023" s="37" t="s">
        <v>3</v>
      </c>
      <c r="G1023" s="37"/>
      <c r="H1023" s="38">
        <v>50000</v>
      </c>
      <c r="I1023" s="37">
        <v>2004</v>
      </c>
      <c r="J1023" s="39">
        <v>76825</v>
      </c>
      <c r="K1023" s="37" t="s">
        <v>2</v>
      </c>
      <c r="L1023" s="37">
        <v>8</v>
      </c>
      <c r="M1023" s="37" t="s">
        <v>0</v>
      </c>
      <c r="N1023" s="37">
        <v>2013</v>
      </c>
      <c r="O1023" s="40">
        <v>1</v>
      </c>
      <c r="P1023" s="39">
        <v>11735</v>
      </c>
      <c r="Q1023" s="37">
        <v>0.23469999999999999</v>
      </c>
      <c r="R1023" s="41"/>
      <c r="S1023" s="17">
        <f>SUM($H$2:H1023)</f>
        <v>42943100</v>
      </c>
    </row>
    <row r="1024" spans="1:19" x14ac:dyDescent="0.2">
      <c r="A1024" s="36" t="s">
        <v>7</v>
      </c>
      <c r="B1024" s="37" t="s">
        <v>221</v>
      </c>
      <c r="C1024" s="37">
        <v>10</v>
      </c>
      <c r="D1024" s="12" t="s">
        <v>225</v>
      </c>
      <c r="E1024" s="37" t="s">
        <v>224</v>
      </c>
      <c r="F1024" s="37" t="s">
        <v>3</v>
      </c>
      <c r="G1024" s="37"/>
      <c r="H1024" s="38">
        <v>50000</v>
      </c>
      <c r="I1024" s="37">
        <v>2005</v>
      </c>
      <c r="J1024" s="39">
        <v>65791</v>
      </c>
      <c r="K1024" s="37" t="s">
        <v>2</v>
      </c>
      <c r="L1024" s="37">
        <v>8</v>
      </c>
      <c r="M1024" s="37" t="s">
        <v>0</v>
      </c>
      <c r="N1024" s="37">
        <v>2013</v>
      </c>
      <c r="O1024" s="40">
        <v>1</v>
      </c>
      <c r="P1024" s="39">
        <v>9919</v>
      </c>
      <c r="Q1024" s="37">
        <v>0.19839999999999999</v>
      </c>
      <c r="R1024" s="41"/>
      <c r="S1024" s="17">
        <f>SUM($H$2:H1024)</f>
        <v>42993100</v>
      </c>
    </row>
    <row r="1025" spans="1:19" x14ac:dyDescent="0.2">
      <c r="A1025" s="36" t="s">
        <v>7</v>
      </c>
      <c r="B1025" s="37" t="s">
        <v>216</v>
      </c>
      <c r="C1025" s="37">
        <v>10</v>
      </c>
      <c r="D1025" s="12" t="s">
        <v>215</v>
      </c>
      <c r="E1025" s="37" t="s">
        <v>214</v>
      </c>
      <c r="F1025" s="37" t="s">
        <v>3</v>
      </c>
      <c r="G1025" s="37"/>
      <c r="H1025" s="38">
        <v>50000</v>
      </c>
      <c r="I1025" s="37">
        <v>2000</v>
      </c>
      <c r="J1025" s="39">
        <v>69201</v>
      </c>
      <c r="K1025" s="37" t="s">
        <v>2</v>
      </c>
      <c r="L1025" s="37">
        <v>8</v>
      </c>
      <c r="M1025" s="37" t="s">
        <v>0</v>
      </c>
      <c r="N1025" s="37">
        <v>2013</v>
      </c>
      <c r="O1025" s="40">
        <v>1</v>
      </c>
      <c r="P1025" s="39">
        <v>17970</v>
      </c>
      <c r="Q1025" s="37">
        <v>0.3594</v>
      </c>
      <c r="R1025" s="41"/>
      <c r="S1025" s="17">
        <f>SUM($H$2:H1025)</f>
        <v>43043100</v>
      </c>
    </row>
    <row r="1026" spans="1:19" x14ac:dyDescent="0.2">
      <c r="A1026" s="36" t="s">
        <v>7</v>
      </c>
      <c r="B1026" s="37" t="s">
        <v>216</v>
      </c>
      <c r="C1026" s="37">
        <v>10</v>
      </c>
      <c r="D1026" s="12" t="s">
        <v>218</v>
      </c>
      <c r="E1026" s="37" t="s">
        <v>217</v>
      </c>
      <c r="F1026" s="37" t="s">
        <v>3</v>
      </c>
      <c r="G1026" s="37"/>
      <c r="H1026" s="38">
        <v>50000</v>
      </c>
      <c r="I1026" s="37">
        <v>2001</v>
      </c>
      <c r="J1026" s="39">
        <v>97503</v>
      </c>
      <c r="K1026" s="37" t="s">
        <v>2</v>
      </c>
      <c r="L1026" s="37">
        <v>8</v>
      </c>
      <c r="M1026" s="37" t="s">
        <v>0</v>
      </c>
      <c r="N1026" s="37">
        <v>2013</v>
      </c>
      <c r="O1026" s="40">
        <v>1</v>
      </c>
      <c r="P1026" s="39">
        <v>25319</v>
      </c>
      <c r="Q1026" s="37">
        <v>0.50639999999999996</v>
      </c>
      <c r="R1026" s="41"/>
      <c r="S1026" s="17">
        <f>SUM($H$2:H1026)</f>
        <v>43093100</v>
      </c>
    </row>
    <row r="1027" spans="1:19" x14ac:dyDescent="0.2">
      <c r="A1027" s="36" t="s">
        <v>7</v>
      </c>
      <c r="B1027" s="37" t="s">
        <v>213</v>
      </c>
      <c r="C1027" s="37">
        <v>1</v>
      </c>
      <c r="D1027" s="12" t="s">
        <v>212</v>
      </c>
      <c r="E1027" s="37" t="s">
        <v>211</v>
      </c>
      <c r="F1027" s="37" t="s">
        <v>3</v>
      </c>
      <c r="G1027" s="37"/>
      <c r="H1027" s="38">
        <v>40000</v>
      </c>
      <c r="I1027" s="37">
        <v>2002</v>
      </c>
      <c r="J1027" s="39">
        <v>15000</v>
      </c>
      <c r="K1027" s="37" t="s">
        <v>2</v>
      </c>
      <c r="L1027" s="37">
        <v>8</v>
      </c>
      <c r="M1027" s="37" t="s">
        <v>0</v>
      </c>
      <c r="N1027" s="37">
        <v>2010</v>
      </c>
      <c r="O1027" s="40">
        <v>0.9</v>
      </c>
      <c r="P1027" s="39">
        <v>3241</v>
      </c>
      <c r="Q1027" s="37">
        <v>8.1000000000000003E-2</v>
      </c>
      <c r="R1027" s="41"/>
      <c r="S1027" s="17">
        <f>SUM($H$2:H1027)</f>
        <v>43133100</v>
      </c>
    </row>
    <row r="1028" spans="1:19" x14ac:dyDescent="0.2">
      <c r="A1028" s="36" t="s">
        <v>7</v>
      </c>
      <c r="B1028" s="37" t="s">
        <v>210</v>
      </c>
      <c r="C1028" s="37">
        <v>1</v>
      </c>
      <c r="D1028" s="12" t="s">
        <v>209</v>
      </c>
      <c r="E1028" s="37" t="s">
        <v>208</v>
      </c>
      <c r="F1028" s="37" t="s">
        <v>3</v>
      </c>
      <c r="G1028" s="37"/>
      <c r="H1028" s="38">
        <v>40000</v>
      </c>
      <c r="I1028" s="37">
        <v>1999</v>
      </c>
      <c r="J1028" s="39">
        <v>17000</v>
      </c>
      <c r="K1028" s="37" t="s">
        <v>2</v>
      </c>
      <c r="L1028" s="37">
        <v>8</v>
      </c>
      <c r="M1028" s="37" t="s">
        <v>0</v>
      </c>
      <c r="N1028" s="37">
        <v>2010</v>
      </c>
      <c r="O1028" s="40">
        <v>0.9</v>
      </c>
      <c r="P1028" s="39">
        <v>3674</v>
      </c>
      <c r="Q1028" s="37">
        <v>9.1800000000000007E-2</v>
      </c>
      <c r="R1028" s="41"/>
      <c r="S1028" s="17">
        <f>SUM($H$2:H1028)</f>
        <v>43173100</v>
      </c>
    </row>
    <row r="1029" spans="1:19" x14ac:dyDescent="0.2">
      <c r="A1029" s="36" t="s">
        <v>7</v>
      </c>
      <c r="B1029" s="37" t="s">
        <v>207</v>
      </c>
      <c r="C1029" s="37">
        <v>1</v>
      </c>
      <c r="D1029" s="12" t="s">
        <v>206</v>
      </c>
      <c r="E1029" s="37" t="s">
        <v>205</v>
      </c>
      <c r="F1029" s="37" t="s">
        <v>3</v>
      </c>
      <c r="G1029" s="37"/>
      <c r="H1029" s="38">
        <v>40000</v>
      </c>
      <c r="I1029" s="37">
        <v>1999</v>
      </c>
      <c r="J1029" s="39">
        <v>19000</v>
      </c>
      <c r="K1029" s="37" t="s">
        <v>2</v>
      </c>
      <c r="L1029" s="37">
        <v>8</v>
      </c>
      <c r="M1029" s="37" t="s">
        <v>0</v>
      </c>
      <c r="N1029" s="37">
        <v>2010</v>
      </c>
      <c r="O1029" s="40">
        <v>0.9</v>
      </c>
      <c r="P1029" s="39">
        <v>3890</v>
      </c>
      <c r="Q1029" s="37">
        <v>9.7199999999999995E-2</v>
      </c>
      <c r="R1029" s="41"/>
      <c r="S1029" s="17">
        <f>SUM($H$2:H1029)</f>
        <v>43213100</v>
      </c>
    </row>
    <row r="1030" spans="1:19" x14ac:dyDescent="0.2">
      <c r="A1030" s="36" t="s">
        <v>7</v>
      </c>
      <c r="B1030" s="37" t="s">
        <v>200</v>
      </c>
      <c r="C1030" s="37">
        <v>3</v>
      </c>
      <c r="D1030" s="12" t="s">
        <v>204</v>
      </c>
      <c r="E1030" s="37" t="s">
        <v>203</v>
      </c>
      <c r="F1030" s="37" t="s">
        <v>3</v>
      </c>
      <c r="G1030" s="37"/>
      <c r="H1030" s="38">
        <v>35000</v>
      </c>
      <c r="I1030" s="37">
        <v>1987</v>
      </c>
      <c r="J1030" s="39">
        <v>20000</v>
      </c>
      <c r="K1030" s="37" t="s">
        <v>2</v>
      </c>
      <c r="L1030" s="37">
        <v>7</v>
      </c>
      <c r="M1030" s="37" t="s">
        <v>0</v>
      </c>
      <c r="N1030" s="37">
        <v>2013</v>
      </c>
      <c r="O1030" s="40">
        <v>1</v>
      </c>
      <c r="P1030" s="39">
        <v>3529</v>
      </c>
      <c r="Q1030" s="37">
        <v>0.1008</v>
      </c>
      <c r="R1030" s="41"/>
      <c r="S1030" s="17">
        <f>SUM($H$2:H1030)</f>
        <v>43248100</v>
      </c>
    </row>
    <row r="1031" spans="1:19" x14ac:dyDescent="0.2">
      <c r="A1031" s="36" t="s">
        <v>7</v>
      </c>
      <c r="B1031" s="37" t="s">
        <v>200</v>
      </c>
      <c r="C1031" s="37">
        <v>3</v>
      </c>
      <c r="D1031" s="12" t="s">
        <v>202</v>
      </c>
      <c r="E1031" s="37" t="s">
        <v>201</v>
      </c>
      <c r="F1031" s="37" t="s">
        <v>3</v>
      </c>
      <c r="G1031" s="37"/>
      <c r="H1031" s="38">
        <v>35000</v>
      </c>
      <c r="I1031" s="37">
        <v>1987</v>
      </c>
      <c r="J1031" s="39">
        <v>20000</v>
      </c>
      <c r="K1031" s="37" t="s">
        <v>2</v>
      </c>
      <c r="L1031" s="37">
        <v>7</v>
      </c>
      <c r="M1031" s="37" t="s">
        <v>0</v>
      </c>
      <c r="N1031" s="37">
        <v>2013</v>
      </c>
      <c r="O1031" s="40">
        <v>1</v>
      </c>
      <c r="P1031" s="39">
        <v>3529</v>
      </c>
      <c r="Q1031" s="37">
        <v>0.1008</v>
      </c>
      <c r="R1031" s="41"/>
      <c r="S1031" s="17">
        <f>SUM($H$2:H1031)</f>
        <v>43283100</v>
      </c>
    </row>
    <row r="1032" spans="1:19" x14ac:dyDescent="0.2">
      <c r="A1032" s="36" t="s">
        <v>7</v>
      </c>
      <c r="B1032" s="37" t="s">
        <v>200</v>
      </c>
      <c r="C1032" s="37">
        <v>3</v>
      </c>
      <c r="D1032" s="12" t="s">
        <v>199</v>
      </c>
      <c r="E1032" s="37" t="s">
        <v>198</v>
      </c>
      <c r="F1032" s="37" t="s">
        <v>3</v>
      </c>
      <c r="G1032" s="37"/>
      <c r="H1032" s="38">
        <v>50000</v>
      </c>
      <c r="I1032" s="37">
        <v>1987</v>
      </c>
      <c r="J1032" s="39">
        <v>20000</v>
      </c>
      <c r="K1032" s="37" t="s">
        <v>2</v>
      </c>
      <c r="L1032" s="37">
        <v>8</v>
      </c>
      <c r="M1032" s="37" t="s">
        <v>0</v>
      </c>
      <c r="N1032" s="37">
        <v>2013</v>
      </c>
      <c r="O1032" s="40">
        <v>1</v>
      </c>
      <c r="P1032" s="39">
        <v>5041</v>
      </c>
      <c r="Q1032" s="37">
        <v>0.1008</v>
      </c>
      <c r="R1032" s="41"/>
      <c r="S1032" s="17">
        <f>SUM($H$2:H1032)</f>
        <v>43333100</v>
      </c>
    </row>
    <row r="1033" spans="1:19" x14ac:dyDescent="0.2">
      <c r="A1033" s="36" t="s">
        <v>7</v>
      </c>
      <c r="B1033" s="37" t="s">
        <v>197</v>
      </c>
      <c r="C1033" s="37">
        <v>1</v>
      </c>
      <c r="D1033" s="12" t="s">
        <v>196</v>
      </c>
      <c r="E1033" s="37" t="s">
        <v>195</v>
      </c>
      <c r="F1033" s="37" t="s">
        <v>3</v>
      </c>
      <c r="G1033" s="37"/>
      <c r="H1033" s="38">
        <v>50000</v>
      </c>
      <c r="I1033" s="37">
        <v>1999</v>
      </c>
      <c r="J1033" s="39">
        <v>15000</v>
      </c>
      <c r="K1033" s="37" t="s">
        <v>2</v>
      </c>
      <c r="L1033" s="37">
        <v>8</v>
      </c>
      <c r="M1033" s="37" t="s">
        <v>0</v>
      </c>
      <c r="N1033" s="37">
        <v>2013</v>
      </c>
      <c r="O1033" s="40">
        <v>1</v>
      </c>
      <c r="P1033" s="39">
        <v>3301</v>
      </c>
      <c r="Q1033" s="37">
        <v>6.6000000000000003E-2</v>
      </c>
      <c r="R1033" s="41"/>
      <c r="S1033" s="17">
        <f>SUM($H$2:H1033)</f>
        <v>43383100</v>
      </c>
    </row>
    <row r="1034" spans="1:19" x14ac:dyDescent="0.2">
      <c r="A1034" s="36" t="s">
        <v>7</v>
      </c>
      <c r="B1034" s="37" t="s">
        <v>194</v>
      </c>
      <c r="C1034" s="37">
        <v>290</v>
      </c>
      <c r="D1034" s="12" t="s">
        <v>193</v>
      </c>
      <c r="E1034" s="37" t="s">
        <v>192</v>
      </c>
      <c r="F1034" s="37" t="s">
        <v>3</v>
      </c>
      <c r="G1034" s="37"/>
      <c r="H1034" s="38">
        <v>50000</v>
      </c>
      <c r="I1034" s="37">
        <v>1991</v>
      </c>
      <c r="J1034" s="39">
        <v>20000</v>
      </c>
      <c r="K1034" s="37" t="s">
        <v>2</v>
      </c>
      <c r="L1034" s="37">
        <v>8</v>
      </c>
      <c r="M1034" s="37" t="s">
        <v>0</v>
      </c>
      <c r="N1034" s="37">
        <v>2013</v>
      </c>
      <c r="O1034" s="40">
        <v>1</v>
      </c>
      <c r="P1034" s="39">
        <v>4598</v>
      </c>
      <c r="Q1034" s="37">
        <v>9.1999999999999998E-2</v>
      </c>
      <c r="R1034" s="41"/>
      <c r="S1034" s="17">
        <f>SUM($H$2:H1034)</f>
        <v>43433100</v>
      </c>
    </row>
    <row r="1035" spans="1:19" x14ac:dyDescent="0.2">
      <c r="A1035" s="36" t="s">
        <v>7</v>
      </c>
      <c r="B1035" s="37" t="s">
        <v>186</v>
      </c>
      <c r="C1035" s="37">
        <v>1</v>
      </c>
      <c r="D1035" s="12" t="s">
        <v>185</v>
      </c>
      <c r="E1035" s="37" t="s">
        <v>184</v>
      </c>
      <c r="F1035" s="37" t="s">
        <v>3</v>
      </c>
      <c r="G1035" s="37"/>
      <c r="H1035" s="38">
        <v>50000</v>
      </c>
      <c r="I1035" s="37">
        <v>2005</v>
      </c>
      <c r="J1035" s="39">
        <v>20000</v>
      </c>
      <c r="K1035" s="37" t="s">
        <v>2</v>
      </c>
      <c r="L1035" s="37">
        <v>8</v>
      </c>
      <c r="M1035" s="37" t="s">
        <v>0</v>
      </c>
      <c r="N1035" s="37">
        <v>2013</v>
      </c>
      <c r="O1035" s="40">
        <v>0.9</v>
      </c>
      <c r="P1035" s="39">
        <v>1827</v>
      </c>
      <c r="Q1035" s="37">
        <v>3.6499999999999998E-2</v>
      </c>
      <c r="R1035" s="41"/>
      <c r="S1035" s="17">
        <f>SUM($H$2:H1035)</f>
        <v>43483100</v>
      </c>
    </row>
    <row r="1036" spans="1:19" x14ac:dyDescent="0.2">
      <c r="A1036" s="36" t="s">
        <v>7</v>
      </c>
      <c r="B1036" s="37" t="s">
        <v>183</v>
      </c>
      <c r="C1036" s="37">
        <v>1</v>
      </c>
      <c r="D1036" s="12" t="s">
        <v>182</v>
      </c>
      <c r="E1036" s="37" t="s">
        <v>181</v>
      </c>
      <c r="F1036" s="37" t="s">
        <v>3</v>
      </c>
      <c r="G1036" s="37"/>
      <c r="H1036" s="38">
        <v>40000</v>
      </c>
      <c r="I1036" s="37">
        <v>2000</v>
      </c>
      <c r="J1036" s="39">
        <v>20000</v>
      </c>
      <c r="K1036" s="37" t="s">
        <v>2</v>
      </c>
      <c r="L1036" s="37">
        <v>8</v>
      </c>
      <c r="M1036" s="37" t="s">
        <v>0</v>
      </c>
      <c r="N1036" s="37">
        <v>2010</v>
      </c>
      <c r="O1036" s="40">
        <v>1</v>
      </c>
      <c r="P1036" s="39">
        <v>4322</v>
      </c>
      <c r="Q1036" s="37">
        <v>0.108</v>
      </c>
      <c r="R1036" s="41"/>
      <c r="S1036" s="17">
        <f>SUM($H$2:H1036)</f>
        <v>43523100</v>
      </c>
    </row>
    <row r="1037" spans="1:19" x14ac:dyDescent="0.2">
      <c r="A1037" s="36" t="s">
        <v>7</v>
      </c>
      <c r="B1037" s="37" t="s">
        <v>178</v>
      </c>
      <c r="C1037" s="37">
        <v>2</v>
      </c>
      <c r="D1037" s="12" t="s">
        <v>177</v>
      </c>
      <c r="E1037" s="37" t="s">
        <v>176</v>
      </c>
      <c r="F1037" s="37" t="s">
        <v>3</v>
      </c>
      <c r="G1037" s="37"/>
      <c r="H1037" s="38">
        <v>40000</v>
      </c>
      <c r="I1037" s="37">
        <v>1994</v>
      </c>
      <c r="J1037" s="39">
        <v>15513</v>
      </c>
      <c r="K1037" s="37" t="s">
        <v>2</v>
      </c>
      <c r="L1037" s="37">
        <v>8</v>
      </c>
      <c r="M1037" s="37" t="s">
        <v>0</v>
      </c>
      <c r="N1037" s="37">
        <v>2010</v>
      </c>
      <c r="O1037" s="40">
        <v>1</v>
      </c>
      <c r="P1037" s="37">
        <v>0</v>
      </c>
      <c r="Q1037" s="37">
        <v>0</v>
      </c>
      <c r="R1037" s="41"/>
      <c r="S1037" s="17">
        <f>SUM($H$2:H1037)</f>
        <v>43563100</v>
      </c>
    </row>
    <row r="1038" spans="1:19" x14ac:dyDescent="0.2">
      <c r="A1038" s="36" t="s">
        <v>7</v>
      </c>
      <c r="B1038" s="37" t="s">
        <v>178</v>
      </c>
      <c r="C1038" s="37">
        <v>2</v>
      </c>
      <c r="D1038" s="12" t="s">
        <v>180</v>
      </c>
      <c r="E1038" s="37" t="s">
        <v>179</v>
      </c>
      <c r="F1038" s="37" t="s">
        <v>3</v>
      </c>
      <c r="G1038" s="37"/>
      <c r="H1038" s="38">
        <v>40000</v>
      </c>
      <c r="I1038" s="37">
        <v>1993</v>
      </c>
      <c r="J1038" s="39">
        <v>11763</v>
      </c>
      <c r="K1038" s="37" t="s">
        <v>2</v>
      </c>
      <c r="L1038" s="37">
        <v>8</v>
      </c>
      <c r="M1038" s="37" t="s">
        <v>0</v>
      </c>
      <c r="N1038" s="37">
        <v>2010</v>
      </c>
      <c r="O1038" s="40">
        <v>1</v>
      </c>
      <c r="P1038" s="37">
        <v>0</v>
      </c>
      <c r="Q1038" s="37">
        <v>0</v>
      </c>
      <c r="R1038" s="41"/>
      <c r="S1038" s="17">
        <f>SUM($H$2:H1038)</f>
        <v>43603100</v>
      </c>
    </row>
    <row r="1039" spans="1:19" x14ac:dyDescent="0.2">
      <c r="A1039" s="36" t="s">
        <v>7</v>
      </c>
      <c r="B1039" s="37" t="s">
        <v>175</v>
      </c>
      <c r="C1039" s="37">
        <v>77</v>
      </c>
      <c r="D1039" s="12" t="s">
        <v>174</v>
      </c>
      <c r="E1039" s="37" t="s">
        <v>173</v>
      </c>
      <c r="F1039" s="37" t="s">
        <v>3</v>
      </c>
      <c r="G1039" s="37"/>
      <c r="H1039" s="38">
        <v>35000</v>
      </c>
      <c r="I1039" s="37">
        <v>1998</v>
      </c>
      <c r="J1039" s="39">
        <v>20000</v>
      </c>
      <c r="K1039" s="37" t="s">
        <v>2</v>
      </c>
      <c r="L1039" s="37">
        <v>7</v>
      </c>
      <c r="M1039" s="37" t="s">
        <v>0</v>
      </c>
      <c r="N1039" s="37">
        <v>2010</v>
      </c>
      <c r="O1039" s="40">
        <v>1</v>
      </c>
      <c r="P1039" s="39">
        <v>2812</v>
      </c>
      <c r="Q1039" s="37">
        <v>8.0399999999999999E-2</v>
      </c>
      <c r="R1039" s="41"/>
      <c r="S1039" s="17">
        <f>SUM($H$2:H1039)</f>
        <v>43638100</v>
      </c>
    </row>
    <row r="1040" spans="1:19" x14ac:dyDescent="0.2">
      <c r="A1040" s="36" t="s">
        <v>7</v>
      </c>
      <c r="B1040" s="37" t="s">
        <v>172</v>
      </c>
      <c r="C1040" s="37">
        <v>1</v>
      </c>
      <c r="D1040" s="12" t="s">
        <v>171</v>
      </c>
      <c r="E1040" s="37" t="s">
        <v>170</v>
      </c>
      <c r="F1040" s="37" t="s">
        <v>3</v>
      </c>
      <c r="G1040" s="37"/>
      <c r="H1040" s="38">
        <v>50000</v>
      </c>
      <c r="I1040" s="37">
        <v>2000</v>
      </c>
      <c r="J1040" s="39">
        <v>51173</v>
      </c>
      <c r="K1040" s="37" t="s">
        <v>2</v>
      </c>
      <c r="L1040" s="37">
        <v>8</v>
      </c>
      <c r="M1040" s="37" t="s">
        <v>0</v>
      </c>
      <c r="N1040" s="37">
        <v>2013</v>
      </c>
      <c r="O1040" s="40">
        <v>1</v>
      </c>
      <c r="P1040" s="39">
        <v>11260</v>
      </c>
      <c r="Q1040" s="37">
        <v>0.22520000000000001</v>
      </c>
      <c r="R1040" s="41"/>
      <c r="S1040" s="17">
        <f>SUM($H$2:H1040)</f>
        <v>43688100</v>
      </c>
    </row>
    <row r="1041" spans="1:19" x14ac:dyDescent="0.2">
      <c r="A1041" s="36" t="s">
        <v>7</v>
      </c>
      <c r="B1041" s="37" t="s">
        <v>169</v>
      </c>
      <c r="C1041" s="37">
        <v>1</v>
      </c>
      <c r="D1041" s="12" t="s">
        <v>168</v>
      </c>
      <c r="E1041" s="37" t="s">
        <v>167</v>
      </c>
      <c r="F1041" s="37" t="s">
        <v>3</v>
      </c>
      <c r="G1041" s="37"/>
      <c r="H1041" s="38">
        <v>49800</v>
      </c>
      <c r="I1041" s="37">
        <v>2005</v>
      </c>
      <c r="J1041" s="39">
        <v>50262</v>
      </c>
      <c r="K1041" s="37" t="s">
        <v>2</v>
      </c>
      <c r="L1041" s="37">
        <v>8</v>
      </c>
      <c r="M1041" s="37" t="s">
        <v>0</v>
      </c>
      <c r="N1041" s="37">
        <v>2013</v>
      </c>
      <c r="O1041" s="40">
        <v>1</v>
      </c>
      <c r="P1041" s="39">
        <v>5101</v>
      </c>
      <c r="Q1041" s="37">
        <v>0.1024</v>
      </c>
      <c r="R1041" s="41"/>
      <c r="S1041" s="17">
        <f>SUM($H$2:H1041)</f>
        <v>43737900</v>
      </c>
    </row>
    <row r="1042" spans="1:19" x14ac:dyDescent="0.2">
      <c r="A1042" s="36" t="s">
        <v>7</v>
      </c>
      <c r="B1042" s="37" t="s">
        <v>164</v>
      </c>
      <c r="C1042" s="37">
        <v>6</v>
      </c>
      <c r="D1042" s="12" t="s">
        <v>166</v>
      </c>
      <c r="E1042" s="37" t="s">
        <v>165</v>
      </c>
      <c r="F1042" s="37" t="s">
        <v>3</v>
      </c>
      <c r="G1042" s="37"/>
      <c r="H1042" s="38">
        <v>50000</v>
      </c>
      <c r="I1042" s="37">
        <v>2005</v>
      </c>
      <c r="J1042" s="39">
        <v>22500</v>
      </c>
      <c r="K1042" s="37" t="s">
        <v>2</v>
      </c>
      <c r="L1042" s="37">
        <v>8</v>
      </c>
      <c r="M1042" s="37" t="s">
        <v>0</v>
      </c>
      <c r="N1042" s="37">
        <v>2013</v>
      </c>
      <c r="O1042" s="40">
        <v>0.9</v>
      </c>
      <c r="P1042" s="39">
        <v>3392</v>
      </c>
      <c r="Q1042" s="37">
        <v>6.7799999999999999E-2</v>
      </c>
      <c r="R1042" s="41"/>
      <c r="S1042" s="17">
        <f>SUM($H$2:H1042)</f>
        <v>43787900</v>
      </c>
    </row>
    <row r="1043" spans="1:19" x14ac:dyDescent="0.2">
      <c r="A1043" s="36" t="s">
        <v>7</v>
      </c>
      <c r="B1043" s="37" t="s">
        <v>164</v>
      </c>
      <c r="C1043" s="37">
        <v>6</v>
      </c>
      <c r="D1043" s="12" t="s">
        <v>163</v>
      </c>
      <c r="E1043" s="37" t="s">
        <v>162</v>
      </c>
      <c r="F1043" s="37" t="s">
        <v>3</v>
      </c>
      <c r="G1043" s="37"/>
      <c r="H1043" s="38">
        <v>50000</v>
      </c>
      <c r="I1043" s="37">
        <v>2005</v>
      </c>
      <c r="J1043" s="39">
        <v>22500</v>
      </c>
      <c r="K1043" s="37" t="s">
        <v>59</v>
      </c>
      <c r="L1043" s="37">
        <v>8</v>
      </c>
      <c r="M1043" s="37" t="s">
        <v>0</v>
      </c>
      <c r="N1043" s="37">
        <v>2013</v>
      </c>
      <c r="O1043" s="40">
        <v>0.9</v>
      </c>
      <c r="P1043" s="39">
        <v>2495</v>
      </c>
      <c r="Q1043" s="37">
        <v>4.99E-2</v>
      </c>
      <c r="R1043" s="41"/>
      <c r="S1043" s="17">
        <f>SUM($H$2:H1043)</f>
        <v>43837900</v>
      </c>
    </row>
    <row r="1044" spans="1:19" x14ac:dyDescent="0.2">
      <c r="A1044" s="36" t="s">
        <v>7</v>
      </c>
      <c r="B1044" s="37" t="s">
        <v>161</v>
      </c>
      <c r="C1044" s="37">
        <v>2</v>
      </c>
      <c r="D1044" s="12" t="s">
        <v>160</v>
      </c>
      <c r="E1044" s="37" t="s">
        <v>159</v>
      </c>
      <c r="F1044" s="37" t="s">
        <v>3</v>
      </c>
      <c r="G1044" s="37"/>
      <c r="H1044" s="38">
        <v>50000</v>
      </c>
      <c r="I1044" s="37">
        <v>1996</v>
      </c>
      <c r="J1044" s="39">
        <v>20000</v>
      </c>
      <c r="K1044" s="37" t="s">
        <v>2</v>
      </c>
      <c r="L1044" s="37">
        <v>8</v>
      </c>
      <c r="M1044" s="37" t="s">
        <v>0</v>
      </c>
      <c r="N1044" s="37">
        <v>2013</v>
      </c>
      <c r="O1044" s="40">
        <v>1</v>
      </c>
      <c r="P1044" s="39">
        <v>3737</v>
      </c>
      <c r="Q1044" s="37">
        <v>7.4700000000000003E-2</v>
      </c>
      <c r="R1044" s="41"/>
      <c r="S1044" s="17">
        <f>SUM($H$2:H1044)</f>
        <v>43887900</v>
      </c>
    </row>
    <row r="1045" spans="1:19" x14ac:dyDescent="0.2">
      <c r="A1045" s="36" t="s">
        <v>7</v>
      </c>
      <c r="B1045" s="37" t="s">
        <v>158</v>
      </c>
      <c r="C1045" s="37">
        <v>1</v>
      </c>
      <c r="D1045" s="12" t="s">
        <v>157</v>
      </c>
      <c r="E1045" s="37" t="s">
        <v>156</v>
      </c>
      <c r="F1045" s="37" t="s">
        <v>3</v>
      </c>
      <c r="G1045" s="37"/>
      <c r="H1045" s="38">
        <v>35000</v>
      </c>
      <c r="I1045" s="37">
        <v>1997</v>
      </c>
      <c r="J1045" s="39">
        <v>20000</v>
      </c>
      <c r="K1045" s="37" t="s">
        <v>2</v>
      </c>
      <c r="L1045" s="37">
        <v>7</v>
      </c>
      <c r="M1045" s="37" t="s">
        <v>0</v>
      </c>
      <c r="N1045" s="37">
        <v>2010</v>
      </c>
      <c r="O1045" s="40">
        <v>1</v>
      </c>
      <c r="P1045" s="39">
        <v>2509</v>
      </c>
      <c r="Q1045" s="37">
        <v>7.17E-2</v>
      </c>
      <c r="R1045" s="41"/>
      <c r="S1045" s="17">
        <f>SUM($H$2:H1045)</f>
        <v>43922900</v>
      </c>
    </row>
    <row r="1046" spans="1:19" x14ac:dyDescent="0.2">
      <c r="A1046" s="36" t="s">
        <v>7</v>
      </c>
      <c r="B1046" s="37" t="s">
        <v>155</v>
      </c>
      <c r="C1046" s="37">
        <v>3</v>
      </c>
      <c r="D1046" s="12" t="s">
        <v>154</v>
      </c>
      <c r="E1046" s="37" t="s">
        <v>153</v>
      </c>
      <c r="F1046" s="37" t="s">
        <v>3</v>
      </c>
      <c r="G1046" s="37"/>
      <c r="H1046" s="38">
        <v>35000</v>
      </c>
      <c r="I1046" s="37">
        <v>1999</v>
      </c>
      <c r="J1046" s="39">
        <v>20659</v>
      </c>
      <c r="K1046" s="37" t="s">
        <v>2</v>
      </c>
      <c r="L1046" s="37">
        <v>7</v>
      </c>
      <c r="M1046" s="37" t="s">
        <v>0</v>
      </c>
      <c r="N1046" s="37">
        <v>2013</v>
      </c>
      <c r="O1046" s="40">
        <v>1</v>
      </c>
      <c r="P1046" s="39">
        <v>3294</v>
      </c>
      <c r="Q1046" s="37">
        <v>9.4100000000000003E-2</v>
      </c>
      <c r="R1046" s="41"/>
      <c r="S1046" s="17">
        <f>SUM($H$2:H1046)</f>
        <v>43957900</v>
      </c>
    </row>
    <row r="1047" spans="1:19" x14ac:dyDescent="0.2">
      <c r="A1047" s="36" t="s">
        <v>7</v>
      </c>
      <c r="B1047" s="37" t="s">
        <v>150</v>
      </c>
      <c r="C1047" s="37">
        <v>2</v>
      </c>
      <c r="D1047" s="12" t="s">
        <v>149</v>
      </c>
      <c r="E1047" s="37" t="s">
        <v>148</v>
      </c>
      <c r="F1047" s="37" t="s">
        <v>3</v>
      </c>
      <c r="G1047" s="37"/>
      <c r="H1047" s="38">
        <v>40000</v>
      </c>
      <c r="I1047" s="37">
        <v>1998</v>
      </c>
      <c r="J1047" s="39">
        <v>20000</v>
      </c>
      <c r="K1047" s="37" t="s">
        <v>59</v>
      </c>
      <c r="L1047" s="37">
        <v>8</v>
      </c>
      <c r="M1047" s="37" t="s">
        <v>0</v>
      </c>
      <c r="N1047" s="37">
        <v>2010</v>
      </c>
      <c r="O1047" s="40">
        <v>1</v>
      </c>
      <c r="P1047" s="39">
        <v>3683</v>
      </c>
      <c r="Q1047" s="37">
        <v>9.2100000000000001E-2</v>
      </c>
      <c r="R1047" s="41"/>
      <c r="S1047" s="17">
        <f>SUM($H$2:H1047)</f>
        <v>43997900</v>
      </c>
    </row>
    <row r="1048" spans="1:19" x14ac:dyDescent="0.2">
      <c r="A1048" s="36" t="s">
        <v>7</v>
      </c>
      <c r="B1048" s="37" t="s">
        <v>150</v>
      </c>
      <c r="C1048" s="37">
        <v>2</v>
      </c>
      <c r="D1048" s="12" t="s">
        <v>152</v>
      </c>
      <c r="E1048" s="37" t="s">
        <v>151</v>
      </c>
      <c r="F1048" s="37" t="s">
        <v>3</v>
      </c>
      <c r="G1048" s="37"/>
      <c r="H1048" s="38">
        <v>40000</v>
      </c>
      <c r="I1048" s="37">
        <v>1993</v>
      </c>
      <c r="J1048" s="39">
        <v>94922</v>
      </c>
      <c r="K1048" s="37" t="s">
        <v>59</v>
      </c>
      <c r="L1048" s="37">
        <v>8</v>
      </c>
      <c r="M1048" s="37" t="s">
        <v>0</v>
      </c>
      <c r="N1048" s="37">
        <v>2010</v>
      </c>
      <c r="O1048" s="40">
        <v>0.9</v>
      </c>
      <c r="P1048" s="39">
        <v>14734</v>
      </c>
      <c r="Q1048" s="37">
        <v>0.36840000000000001</v>
      </c>
      <c r="R1048" s="41"/>
      <c r="S1048" s="17">
        <f>SUM($H$2:H1048)</f>
        <v>44037900</v>
      </c>
    </row>
    <row r="1049" spans="1:19" x14ac:dyDescent="0.2">
      <c r="A1049" s="36" t="s">
        <v>7</v>
      </c>
      <c r="B1049" s="37" t="s">
        <v>147</v>
      </c>
      <c r="C1049" s="37">
        <v>1</v>
      </c>
      <c r="D1049" s="12" t="s">
        <v>146</v>
      </c>
      <c r="E1049" s="37" t="s">
        <v>145</v>
      </c>
      <c r="F1049" s="37" t="s">
        <v>3</v>
      </c>
      <c r="G1049" s="37"/>
      <c r="H1049" s="38">
        <v>40000</v>
      </c>
      <c r="I1049" s="37">
        <v>1996</v>
      </c>
      <c r="J1049" s="39">
        <v>61728</v>
      </c>
      <c r="K1049" s="37" t="s">
        <v>144</v>
      </c>
      <c r="L1049" s="37">
        <v>8</v>
      </c>
      <c r="M1049" s="37" t="s">
        <v>0</v>
      </c>
      <c r="N1049" s="37">
        <v>2010</v>
      </c>
      <c r="O1049" s="40">
        <v>0.9</v>
      </c>
      <c r="P1049" s="39">
        <v>9336</v>
      </c>
      <c r="Q1049" s="37">
        <v>0.2334</v>
      </c>
      <c r="R1049" s="41"/>
      <c r="S1049" s="17">
        <f>SUM($H$2:H1049)</f>
        <v>44077900</v>
      </c>
    </row>
    <row r="1050" spans="1:19" x14ac:dyDescent="0.2">
      <c r="A1050" s="36" t="s">
        <v>7</v>
      </c>
      <c r="B1050" s="37" t="s">
        <v>143</v>
      </c>
      <c r="C1050" s="37">
        <v>4</v>
      </c>
      <c r="D1050" s="12" t="s">
        <v>142</v>
      </c>
      <c r="E1050" s="37" t="s">
        <v>141</v>
      </c>
      <c r="F1050" s="37" t="s">
        <v>3</v>
      </c>
      <c r="G1050" s="37"/>
      <c r="H1050" s="38">
        <v>40000</v>
      </c>
      <c r="I1050" s="37">
        <v>2002</v>
      </c>
      <c r="J1050" s="39">
        <v>76515</v>
      </c>
      <c r="K1050" s="37" t="s">
        <v>2</v>
      </c>
      <c r="L1050" s="37">
        <v>8</v>
      </c>
      <c r="M1050" s="37" t="s">
        <v>0</v>
      </c>
      <c r="N1050" s="37">
        <v>2010</v>
      </c>
      <c r="O1050" s="40">
        <v>1</v>
      </c>
      <c r="P1050" s="39">
        <v>19496</v>
      </c>
      <c r="Q1050" s="37">
        <v>0.4874</v>
      </c>
      <c r="R1050" s="41"/>
      <c r="S1050" s="17">
        <f>SUM($H$2:H1050)</f>
        <v>44117900</v>
      </c>
    </row>
    <row r="1051" spans="1:19" x14ac:dyDescent="0.2">
      <c r="A1051" s="36" t="s">
        <v>7</v>
      </c>
      <c r="B1051" s="37" t="s">
        <v>140</v>
      </c>
      <c r="C1051" s="37">
        <v>1</v>
      </c>
      <c r="D1051" s="12" t="s">
        <v>139</v>
      </c>
      <c r="E1051" s="37" t="s">
        <v>138</v>
      </c>
      <c r="F1051" s="37" t="s">
        <v>3</v>
      </c>
      <c r="G1051" s="37"/>
      <c r="H1051" s="38">
        <v>40000</v>
      </c>
      <c r="I1051" s="37">
        <v>2000</v>
      </c>
      <c r="J1051" s="39">
        <v>22500</v>
      </c>
      <c r="K1051" s="37" t="s">
        <v>59</v>
      </c>
      <c r="L1051" s="37">
        <v>8</v>
      </c>
      <c r="M1051" s="37" t="s">
        <v>0</v>
      </c>
      <c r="N1051" s="37">
        <v>2010</v>
      </c>
      <c r="O1051" s="40">
        <v>0.9</v>
      </c>
      <c r="P1051" s="39">
        <v>4862</v>
      </c>
      <c r="Q1051" s="37">
        <v>0.1216</v>
      </c>
      <c r="R1051" s="41"/>
      <c r="S1051" s="17">
        <f>SUM($H$2:H1051)</f>
        <v>44157900</v>
      </c>
    </row>
    <row r="1052" spans="1:19" x14ac:dyDescent="0.2">
      <c r="A1052" s="36" t="s">
        <v>7</v>
      </c>
      <c r="B1052" s="37" t="s">
        <v>2538</v>
      </c>
      <c r="C1052" s="37">
        <v>2</v>
      </c>
      <c r="D1052" s="12" t="s">
        <v>2537</v>
      </c>
      <c r="E1052" s="37" t="s">
        <v>2536</v>
      </c>
      <c r="F1052" s="37" t="s">
        <v>3</v>
      </c>
      <c r="G1052" s="37"/>
      <c r="H1052" s="38">
        <v>39800</v>
      </c>
      <c r="I1052" s="37">
        <v>1997</v>
      </c>
      <c r="J1052" s="39">
        <v>80409</v>
      </c>
      <c r="K1052" s="37" t="s">
        <v>2</v>
      </c>
      <c r="L1052" s="37">
        <v>8</v>
      </c>
      <c r="M1052" s="37" t="s">
        <v>0</v>
      </c>
      <c r="N1052" s="37">
        <v>2010</v>
      </c>
      <c r="O1052" s="40">
        <v>1</v>
      </c>
      <c r="P1052" s="39">
        <v>13513</v>
      </c>
      <c r="Q1052" s="37">
        <v>0.33950000000000002</v>
      </c>
      <c r="R1052" s="41"/>
      <c r="S1052" s="17">
        <f>SUM($H$2:H1052)</f>
        <v>44197700</v>
      </c>
    </row>
    <row r="1053" spans="1:19" x14ac:dyDescent="0.2">
      <c r="A1053" s="36" t="s">
        <v>7</v>
      </c>
      <c r="B1053" s="37" t="s">
        <v>137</v>
      </c>
      <c r="C1053" s="37">
        <v>1</v>
      </c>
      <c r="D1053" s="12" t="s">
        <v>136</v>
      </c>
      <c r="E1053" s="37" t="s">
        <v>135</v>
      </c>
      <c r="F1053" s="37" t="s">
        <v>3</v>
      </c>
      <c r="G1053" s="37"/>
      <c r="H1053" s="38">
        <v>40000</v>
      </c>
      <c r="I1053" s="37">
        <v>2001</v>
      </c>
      <c r="J1053" s="39">
        <v>20000</v>
      </c>
      <c r="K1053" s="37" t="s">
        <v>2</v>
      </c>
      <c r="L1053" s="37">
        <v>8</v>
      </c>
      <c r="M1053" s="37" t="s">
        <v>0</v>
      </c>
      <c r="N1053" s="37">
        <v>2010</v>
      </c>
      <c r="O1053" s="40">
        <v>1</v>
      </c>
      <c r="P1053" s="39">
        <v>3830</v>
      </c>
      <c r="Q1053" s="37">
        <v>9.5699999999999993E-2</v>
      </c>
      <c r="R1053" s="41"/>
      <c r="S1053" s="17">
        <f>SUM($H$2:H1053)</f>
        <v>44237700</v>
      </c>
    </row>
    <row r="1054" spans="1:19" x14ac:dyDescent="0.2">
      <c r="A1054" s="36" t="s">
        <v>7</v>
      </c>
      <c r="B1054" s="37" t="s">
        <v>134</v>
      </c>
      <c r="C1054" s="37">
        <v>2</v>
      </c>
      <c r="D1054" s="12" t="s">
        <v>133</v>
      </c>
      <c r="E1054" s="37" t="s">
        <v>132</v>
      </c>
      <c r="F1054" s="37" t="s">
        <v>3</v>
      </c>
      <c r="G1054" s="37"/>
      <c r="H1054" s="38">
        <v>40000</v>
      </c>
      <c r="I1054" s="37">
        <v>1999</v>
      </c>
      <c r="J1054" s="39">
        <v>20000</v>
      </c>
      <c r="K1054" s="37" t="s">
        <v>2</v>
      </c>
      <c r="L1054" s="37">
        <v>8</v>
      </c>
      <c r="M1054" s="37" t="s">
        <v>0</v>
      </c>
      <c r="N1054" s="37">
        <v>2010</v>
      </c>
      <c r="O1054" s="40">
        <v>1</v>
      </c>
      <c r="P1054" s="39">
        <v>4583</v>
      </c>
      <c r="Q1054" s="37">
        <v>0.11459999999999999</v>
      </c>
      <c r="R1054" s="41"/>
      <c r="S1054" s="17">
        <f>SUM($H$2:H1054)</f>
        <v>44277700</v>
      </c>
    </row>
    <row r="1055" spans="1:19" x14ac:dyDescent="0.2">
      <c r="A1055" s="37" t="s">
        <v>7</v>
      </c>
      <c r="B1055" s="37" t="s">
        <v>131</v>
      </c>
      <c r="C1055" s="37">
        <v>1</v>
      </c>
      <c r="D1055" s="12" t="s">
        <v>130</v>
      </c>
      <c r="E1055" s="37" t="s">
        <v>129</v>
      </c>
      <c r="F1055" s="37" t="s">
        <v>3</v>
      </c>
      <c r="G1055" s="37"/>
      <c r="H1055" s="38">
        <v>25000</v>
      </c>
      <c r="I1055" s="37">
        <v>2004</v>
      </c>
      <c r="J1055" s="39">
        <v>60732</v>
      </c>
      <c r="K1055" s="37" t="s">
        <v>59</v>
      </c>
      <c r="L1055" s="37">
        <v>6</v>
      </c>
      <c r="M1055" s="37" t="s">
        <v>0</v>
      </c>
      <c r="N1055" s="37">
        <v>2013</v>
      </c>
      <c r="O1055" s="40">
        <v>1</v>
      </c>
      <c r="P1055" s="39">
        <v>8361</v>
      </c>
      <c r="Q1055" s="37">
        <v>0.33439999999999998</v>
      </c>
      <c r="R1055" s="37"/>
      <c r="S1055" s="17">
        <f>SUM($H$2:H1055)</f>
        <v>44302700</v>
      </c>
    </row>
    <row r="1056" spans="1:19" x14ac:dyDescent="0.2">
      <c r="A1056" s="36" t="s">
        <v>7</v>
      </c>
      <c r="B1056" s="37" t="s">
        <v>125</v>
      </c>
      <c r="C1056" s="37">
        <v>1</v>
      </c>
      <c r="D1056" s="12" t="s">
        <v>124</v>
      </c>
      <c r="E1056" s="37" t="s">
        <v>123</v>
      </c>
      <c r="F1056" s="37" t="s">
        <v>3</v>
      </c>
      <c r="G1056" s="37"/>
      <c r="H1056" s="38">
        <v>40000</v>
      </c>
      <c r="I1056" s="37">
        <v>1998</v>
      </c>
      <c r="J1056" s="39">
        <v>52097</v>
      </c>
      <c r="K1056" s="37" t="s">
        <v>59</v>
      </c>
      <c r="L1056" s="37">
        <v>8</v>
      </c>
      <c r="M1056" s="37" t="s">
        <v>0</v>
      </c>
      <c r="N1056" s="37">
        <v>2010</v>
      </c>
      <c r="O1056" s="40">
        <v>1</v>
      </c>
      <c r="P1056" s="39">
        <v>8851</v>
      </c>
      <c r="Q1056" s="37">
        <v>0.2213</v>
      </c>
      <c r="R1056" s="41"/>
      <c r="S1056" s="17">
        <f>SUM($H$2:H1056)</f>
        <v>44342700</v>
      </c>
    </row>
    <row r="1057" spans="1:19" x14ac:dyDescent="0.2">
      <c r="A1057" s="36" t="s">
        <v>7</v>
      </c>
      <c r="B1057" s="37" t="s">
        <v>122</v>
      </c>
      <c r="C1057" s="37">
        <v>1</v>
      </c>
      <c r="D1057" s="12" t="s">
        <v>121</v>
      </c>
      <c r="E1057" s="37" t="s">
        <v>120</v>
      </c>
      <c r="F1057" s="37" t="s">
        <v>3</v>
      </c>
      <c r="G1057" s="37"/>
      <c r="H1057" s="38">
        <v>39000</v>
      </c>
      <c r="I1057" s="37">
        <v>1994</v>
      </c>
      <c r="J1057" s="39">
        <v>20000</v>
      </c>
      <c r="K1057" s="37" t="s">
        <v>59</v>
      </c>
      <c r="L1057" s="37">
        <v>8</v>
      </c>
      <c r="M1057" s="37" t="s">
        <v>0</v>
      </c>
      <c r="N1057" s="37">
        <v>2010</v>
      </c>
      <c r="O1057" s="40">
        <v>1</v>
      </c>
      <c r="P1057" s="39">
        <v>3016</v>
      </c>
      <c r="Q1057" s="37">
        <v>7.7299999999999994E-2</v>
      </c>
      <c r="R1057" s="41"/>
      <c r="S1057" s="17">
        <f>SUM($H$2:H1057)</f>
        <v>44381700</v>
      </c>
    </row>
    <row r="1058" spans="1:19" x14ac:dyDescent="0.2">
      <c r="A1058" s="36" t="s">
        <v>7</v>
      </c>
      <c r="B1058" s="37" t="s">
        <v>117</v>
      </c>
      <c r="C1058" s="37">
        <v>5</v>
      </c>
      <c r="D1058" s="12" t="s">
        <v>119</v>
      </c>
      <c r="E1058" s="37" t="s">
        <v>118</v>
      </c>
      <c r="F1058" s="37" t="s">
        <v>3</v>
      </c>
      <c r="G1058" s="37"/>
      <c r="H1058" s="38">
        <v>40000</v>
      </c>
      <c r="I1058" s="37">
        <v>1994</v>
      </c>
      <c r="J1058" s="39">
        <v>104256</v>
      </c>
      <c r="K1058" s="37" t="s">
        <v>2</v>
      </c>
      <c r="L1058" s="37">
        <v>8</v>
      </c>
      <c r="M1058" s="37" t="s">
        <v>0</v>
      </c>
      <c r="N1058" s="37">
        <v>2010</v>
      </c>
      <c r="O1058" s="40">
        <v>0.9</v>
      </c>
      <c r="P1058" s="39">
        <v>20056</v>
      </c>
      <c r="Q1058" s="37">
        <v>0.50139999999999996</v>
      </c>
      <c r="R1058" s="41"/>
      <c r="S1058" s="17">
        <f>SUM($H$2:H1058)</f>
        <v>44421700</v>
      </c>
    </row>
    <row r="1059" spans="1:19" x14ac:dyDescent="0.2">
      <c r="A1059" s="36" t="s">
        <v>7</v>
      </c>
      <c r="B1059" s="37" t="s">
        <v>117</v>
      </c>
      <c r="C1059" s="37">
        <v>5</v>
      </c>
      <c r="D1059" s="12" t="s">
        <v>116</v>
      </c>
      <c r="E1059" s="37" t="s">
        <v>115</v>
      </c>
      <c r="F1059" s="37" t="s">
        <v>3</v>
      </c>
      <c r="G1059" s="37"/>
      <c r="H1059" s="38">
        <v>40000</v>
      </c>
      <c r="I1059" s="37">
        <v>1976</v>
      </c>
      <c r="J1059" s="39">
        <v>67082</v>
      </c>
      <c r="K1059" s="37" t="s">
        <v>2</v>
      </c>
      <c r="L1059" s="37">
        <v>8</v>
      </c>
      <c r="M1059" s="37" t="s">
        <v>0</v>
      </c>
      <c r="N1059" s="37">
        <v>2010</v>
      </c>
      <c r="O1059" s="40">
        <v>0.9</v>
      </c>
      <c r="P1059" s="39">
        <v>16655</v>
      </c>
      <c r="Q1059" s="37">
        <v>0.41639999999999999</v>
      </c>
      <c r="R1059" s="41"/>
      <c r="S1059" s="17">
        <f>SUM($H$2:H1059)</f>
        <v>44461700</v>
      </c>
    </row>
    <row r="1060" spans="1:19" x14ac:dyDescent="0.2">
      <c r="A1060" s="36" t="s">
        <v>7</v>
      </c>
      <c r="B1060" s="37" t="s">
        <v>111</v>
      </c>
      <c r="C1060" s="37">
        <v>1</v>
      </c>
      <c r="D1060" s="12" t="s">
        <v>110</v>
      </c>
      <c r="E1060" s="37" t="s">
        <v>109</v>
      </c>
      <c r="F1060" s="37" t="s">
        <v>3</v>
      </c>
      <c r="G1060" s="37"/>
      <c r="H1060" s="38">
        <v>35000</v>
      </c>
      <c r="I1060" s="37">
        <v>1998</v>
      </c>
      <c r="J1060" s="39">
        <v>20000</v>
      </c>
      <c r="K1060" s="37" t="s">
        <v>2</v>
      </c>
      <c r="L1060" s="37">
        <v>8</v>
      </c>
      <c r="M1060" s="37" t="s">
        <v>0</v>
      </c>
      <c r="N1060" s="37">
        <v>2010</v>
      </c>
      <c r="O1060" s="40">
        <v>1</v>
      </c>
      <c r="P1060" s="39">
        <v>3647</v>
      </c>
      <c r="Q1060" s="37">
        <v>0.1042</v>
      </c>
      <c r="R1060" s="41"/>
      <c r="S1060" s="17">
        <f>SUM($H$2:H1060)</f>
        <v>44496700</v>
      </c>
    </row>
    <row r="1061" spans="1:19" x14ac:dyDescent="0.2">
      <c r="A1061" s="36" t="s">
        <v>7</v>
      </c>
      <c r="B1061" s="37" t="s">
        <v>104</v>
      </c>
      <c r="C1061" s="37">
        <v>54</v>
      </c>
      <c r="D1061" s="12" t="s">
        <v>108</v>
      </c>
      <c r="E1061" s="37" t="s">
        <v>107</v>
      </c>
      <c r="F1061" s="37" t="s">
        <v>3</v>
      </c>
      <c r="G1061" s="37"/>
      <c r="H1061" s="38">
        <v>40000</v>
      </c>
      <c r="I1061" s="37">
        <v>2006</v>
      </c>
      <c r="J1061" s="39">
        <v>20000</v>
      </c>
      <c r="K1061" s="37" t="s">
        <v>2</v>
      </c>
      <c r="L1061" s="37">
        <v>8</v>
      </c>
      <c r="M1061" s="37" t="s">
        <v>0</v>
      </c>
      <c r="N1061" s="37">
        <v>2010</v>
      </c>
      <c r="O1061" s="40">
        <v>1</v>
      </c>
      <c r="P1061" s="39">
        <v>2854</v>
      </c>
      <c r="Q1061" s="37">
        <v>7.1300000000000002E-2</v>
      </c>
      <c r="R1061" s="41"/>
      <c r="S1061" s="17">
        <f>SUM($H$2:H1061)</f>
        <v>44536700</v>
      </c>
    </row>
    <row r="1062" spans="1:19" x14ac:dyDescent="0.2">
      <c r="A1062" s="36" t="s">
        <v>7</v>
      </c>
      <c r="B1062" s="37" t="s">
        <v>104</v>
      </c>
      <c r="C1062" s="37">
        <v>54</v>
      </c>
      <c r="D1062" s="12" t="s">
        <v>106</v>
      </c>
      <c r="E1062" s="37" t="s">
        <v>105</v>
      </c>
      <c r="F1062" s="37" t="s">
        <v>3</v>
      </c>
      <c r="G1062" s="37"/>
      <c r="H1062" s="38">
        <v>40000</v>
      </c>
      <c r="I1062" s="37">
        <v>2006</v>
      </c>
      <c r="J1062" s="39">
        <v>20000</v>
      </c>
      <c r="K1062" s="37" t="s">
        <v>2</v>
      </c>
      <c r="L1062" s="37">
        <v>8</v>
      </c>
      <c r="M1062" s="37" t="s">
        <v>0</v>
      </c>
      <c r="N1062" s="37">
        <v>2010</v>
      </c>
      <c r="O1062" s="40">
        <v>1</v>
      </c>
      <c r="P1062" s="39">
        <v>2854</v>
      </c>
      <c r="Q1062" s="37">
        <v>7.1300000000000002E-2</v>
      </c>
      <c r="R1062" s="41"/>
      <c r="S1062" s="17">
        <f>SUM($H$2:H1062)</f>
        <v>44576700</v>
      </c>
    </row>
    <row r="1063" spans="1:19" x14ac:dyDescent="0.2">
      <c r="A1063" s="36" t="s">
        <v>7</v>
      </c>
      <c r="B1063" s="37" t="s">
        <v>104</v>
      </c>
      <c r="C1063" s="37">
        <v>54</v>
      </c>
      <c r="D1063" s="12" t="s">
        <v>103</v>
      </c>
      <c r="E1063" s="37" t="s">
        <v>102</v>
      </c>
      <c r="F1063" s="37" t="s">
        <v>3</v>
      </c>
      <c r="G1063" s="37"/>
      <c r="H1063" s="38">
        <v>40000</v>
      </c>
      <c r="I1063" s="37">
        <v>2006</v>
      </c>
      <c r="J1063" s="39">
        <v>20000</v>
      </c>
      <c r="K1063" s="37" t="s">
        <v>2</v>
      </c>
      <c r="L1063" s="37">
        <v>8</v>
      </c>
      <c r="M1063" s="37" t="s">
        <v>0</v>
      </c>
      <c r="N1063" s="37">
        <v>2010</v>
      </c>
      <c r="O1063" s="40">
        <v>1</v>
      </c>
      <c r="P1063" s="39">
        <v>2854</v>
      </c>
      <c r="Q1063" s="37">
        <v>7.1300000000000002E-2</v>
      </c>
      <c r="R1063" s="41"/>
      <c r="S1063" s="17">
        <f>SUM($H$2:H1063)</f>
        <v>44616700</v>
      </c>
    </row>
    <row r="1064" spans="1:19" x14ac:dyDescent="0.2">
      <c r="A1064" s="36" t="s">
        <v>7</v>
      </c>
      <c r="B1064" s="37" t="s">
        <v>101</v>
      </c>
      <c r="C1064" s="37">
        <v>1</v>
      </c>
      <c r="D1064" s="12" t="s">
        <v>100</v>
      </c>
      <c r="E1064" s="37" t="s">
        <v>99</v>
      </c>
      <c r="F1064" s="37" t="s">
        <v>3</v>
      </c>
      <c r="G1064" s="37"/>
      <c r="H1064" s="38">
        <v>40000</v>
      </c>
      <c r="I1064" s="37">
        <v>1998</v>
      </c>
      <c r="J1064" s="39">
        <v>20000</v>
      </c>
      <c r="K1064" s="37" t="s">
        <v>2</v>
      </c>
      <c r="L1064" s="37">
        <v>8</v>
      </c>
      <c r="M1064" s="37" t="s">
        <v>0</v>
      </c>
      <c r="N1064" s="37">
        <v>2010</v>
      </c>
      <c r="O1064" s="40">
        <v>1</v>
      </c>
      <c r="P1064" s="39">
        <v>3398</v>
      </c>
      <c r="Q1064" s="37">
        <v>8.4900000000000003E-2</v>
      </c>
      <c r="R1064" s="41"/>
      <c r="S1064" s="17">
        <f>SUM($H$2:H1064)</f>
        <v>44656700</v>
      </c>
    </row>
    <row r="1065" spans="1:19" x14ac:dyDescent="0.2">
      <c r="A1065" s="36" t="s">
        <v>7</v>
      </c>
      <c r="B1065" s="37" t="s">
        <v>94</v>
      </c>
      <c r="C1065" s="37">
        <v>11</v>
      </c>
      <c r="D1065" s="12" t="s">
        <v>98</v>
      </c>
      <c r="E1065" s="37" t="s">
        <v>97</v>
      </c>
      <c r="F1065" s="37" t="s">
        <v>3</v>
      </c>
      <c r="G1065" s="37"/>
      <c r="H1065" s="38">
        <v>50000</v>
      </c>
      <c r="I1065" s="37">
        <v>1998</v>
      </c>
      <c r="J1065" s="39">
        <v>20000</v>
      </c>
      <c r="K1065" s="37" t="s">
        <v>2</v>
      </c>
      <c r="L1065" s="37">
        <v>8</v>
      </c>
      <c r="M1065" s="37" t="s">
        <v>0</v>
      </c>
      <c r="N1065" s="37">
        <v>2013</v>
      </c>
      <c r="O1065" s="40">
        <v>1</v>
      </c>
      <c r="P1065" s="39">
        <v>4343</v>
      </c>
      <c r="Q1065" s="37">
        <v>8.6900000000000005E-2</v>
      </c>
      <c r="R1065" s="41"/>
      <c r="S1065" s="17">
        <f>SUM($H$2:H1065)</f>
        <v>44706700</v>
      </c>
    </row>
    <row r="1066" spans="1:19" x14ac:dyDescent="0.2">
      <c r="A1066" s="36" t="s">
        <v>7</v>
      </c>
      <c r="B1066" s="37" t="s">
        <v>94</v>
      </c>
      <c r="C1066" s="37">
        <v>11</v>
      </c>
      <c r="D1066" s="12" t="s">
        <v>96</v>
      </c>
      <c r="E1066" s="37" t="s">
        <v>95</v>
      </c>
      <c r="F1066" s="37" t="s">
        <v>3</v>
      </c>
      <c r="G1066" s="37"/>
      <c r="H1066" s="38">
        <v>25000</v>
      </c>
      <c r="I1066" s="37">
        <v>1999</v>
      </c>
      <c r="J1066" s="39">
        <v>20000</v>
      </c>
      <c r="K1066" s="37" t="s">
        <v>2</v>
      </c>
      <c r="L1066" s="37">
        <v>6</v>
      </c>
      <c r="M1066" s="37" t="s">
        <v>0</v>
      </c>
      <c r="N1066" s="37">
        <v>2013</v>
      </c>
      <c r="O1066" s="40">
        <v>1</v>
      </c>
      <c r="P1066" s="39">
        <v>4370</v>
      </c>
      <c r="Q1066" s="37">
        <v>0.17480000000000001</v>
      </c>
      <c r="R1066" s="41"/>
      <c r="S1066" s="17">
        <f>SUM($H$2:H1066)</f>
        <v>44731700</v>
      </c>
    </row>
    <row r="1067" spans="1:19" x14ac:dyDescent="0.2">
      <c r="A1067" s="36" t="s">
        <v>7</v>
      </c>
      <c r="B1067" s="37" t="s">
        <v>94</v>
      </c>
      <c r="C1067" s="37">
        <v>11</v>
      </c>
      <c r="D1067" s="12" t="s">
        <v>93</v>
      </c>
      <c r="E1067" s="37" t="s">
        <v>92</v>
      </c>
      <c r="F1067" s="37" t="s">
        <v>3</v>
      </c>
      <c r="G1067" s="37"/>
      <c r="H1067" s="38">
        <v>35000</v>
      </c>
      <c r="I1067" s="37">
        <v>2001</v>
      </c>
      <c r="J1067" s="39">
        <v>20000</v>
      </c>
      <c r="K1067" s="37" t="s">
        <v>2</v>
      </c>
      <c r="L1067" s="37">
        <v>7</v>
      </c>
      <c r="M1067" s="37" t="s">
        <v>0</v>
      </c>
      <c r="N1067" s="37">
        <v>2013</v>
      </c>
      <c r="O1067" s="40">
        <v>0.9</v>
      </c>
      <c r="P1067" s="39">
        <v>2816</v>
      </c>
      <c r="Q1067" s="37">
        <v>8.0399999999999999E-2</v>
      </c>
      <c r="R1067" s="41"/>
      <c r="S1067" s="17">
        <f>SUM($H$2:H1067)</f>
        <v>44766700</v>
      </c>
    </row>
    <row r="1068" spans="1:19" x14ac:dyDescent="0.2">
      <c r="A1068" s="36" t="s">
        <v>7</v>
      </c>
      <c r="B1068" s="37" t="s">
        <v>91</v>
      </c>
      <c r="C1068" s="37">
        <v>1</v>
      </c>
      <c r="D1068" s="12" t="s">
        <v>90</v>
      </c>
      <c r="E1068" s="37" t="s">
        <v>89</v>
      </c>
      <c r="F1068" s="37" t="s">
        <v>3</v>
      </c>
      <c r="G1068" s="37"/>
      <c r="H1068" s="38">
        <v>50000</v>
      </c>
      <c r="I1068" s="37">
        <v>2006</v>
      </c>
      <c r="J1068" s="39">
        <v>20000</v>
      </c>
      <c r="K1068" s="37" t="s">
        <v>2</v>
      </c>
      <c r="L1068" s="37">
        <v>8</v>
      </c>
      <c r="M1068" s="37" t="s">
        <v>0</v>
      </c>
      <c r="N1068" s="37">
        <v>2013</v>
      </c>
      <c r="O1068" s="40">
        <v>0.9</v>
      </c>
      <c r="P1068" s="39">
        <v>2003</v>
      </c>
      <c r="Q1068" s="37">
        <v>4.0099999999999997E-2</v>
      </c>
      <c r="R1068" s="41"/>
      <c r="S1068" s="17">
        <f>SUM($H$2:H1068)</f>
        <v>44816700</v>
      </c>
    </row>
    <row r="1069" spans="1:19" x14ac:dyDescent="0.2">
      <c r="A1069" s="36" t="s">
        <v>7</v>
      </c>
      <c r="B1069" s="37" t="s">
        <v>88</v>
      </c>
      <c r="C1069" s="37">
        <v>3</v>
      </c>
      <c r="D1069" s="12" t="s">
        <v>87</v>
      </c>
      <c r="E1069" s="37" t="s">
        <v>86</v>
      </c>
      <c r="F1069" s="37" t="s">
        <v>3</v>
      </c>
      <c r="G1069" s="37"/>
      <c r="H1069" s="38">
        <v>50000</v>
      </c>
      <c r="I1069" s="37">
        <v>2000</v>
      </c>
      <c r="J1069" s="39">
        <v>20000</v>
      </c>
      <c r="K1069" s="37" t="s">
        <v>2</v>
      </c>
      <c r="L1069" s="37">
        <v>8</v>
      </c>
      <c r="M1069" s="37" t="s">
        <v>0</v>
      </c>
      <c r="N1069" s="37">
        <v>2013</v>
      </c>
      <c r="O1069" s="40">
        <v>1</v>
      </c>
      <c r="P1069" s="39">
        <v>5194</v>
      </c>
      <c r="Q1069" s="37">
        <v>0.10390000000000001</v>
      </c>
      <c r="R1069" s="41"/>
      <c r="S1069" s="17">
        <f>SUM($H$2:H1069)</f>
        <v>44866700</v>
      </c>
    </row>
    <row r="1070" spans="1:19" x14ac:dyDescent="0.2">
      <c r="A1070" s="36" t="s">
        <v>7</v>
      </c>
      <c r="B1070" s="37" t="s">
        <v>85</v>
      </c>
      <c r="C1070" s="37">
        <v>1</v>
      </c>
      <c r="D1070" s="12" t="s">
        <v>84</v>
      </c>
      <c r="E1070" s="37" t="s">
        <v>83</v>
      </c>
      <c r="F1070" s="37" t="s">
        <v>3</v>
      </c>
      <c r="G1070" s="37"/>
      <c r="H1070" s="38">
        <v>40000</v>
      </c>
      <c r="I1070" s="37">
        <v>2005</v>
      </c>
      <c r="J1070" s="39">
        <v>22500</v>
      </c>
      <c r="K1070" s="37" t="s">
        <v>2</v>
      </c>
      <c r="L1070" s="37">
        <v>8</v>
      </c>
      <c r="M1070" s="37" t="s">
        <v>0</v>
      </c>
      <c r="N1070" s="37">
        <v>2010</v>
      </c>
      <c r="O1070" s="40">
        <v>0.9</v>
      </c>
      <c r="P1070" s="39">
        <v>2195</v>
      </c>
      <c r="Q1070" s="37">
        <v>5.4899999999999997E-2</v>
      </c>
      <c r="R1070" s="41"/>
      <c r="S1070" s="17">
        <f>SUM($H$2:H1070)</f>
        <v>44906700</v>
      </c>
    </row>
    <row r="1071" spans="1:19" x14ac:dyDescent="0.2">
      <c r="A1071" s="36" t="s">
        <v>7</v>
      </c>
      <c r="B1071" s="37" t="s">
        <v>82</v>
      </c>
      <c r="C1071" s="37">
        <v>1</v>
      </c>
      <c r="D1071" s="12" t="s">
        <v>81</v>
      </c>
      <c r="E1071" s="37" t="s">
        <v>80</v>
      </c>
      <c r="F1071" s="37" t="s">
        <v>3</v>
      </c>
      <c r="G1071" s="37"/>
      <c r="H1071" s="38">
        <v>40000</v>
      </c>
      <c r="I1071" s="37">
        <v>2004</v>
      </c>
      <c r="J1071" s="39">
        <v>20000</v>
      </c>
      <c r="K1071" s="37" t="s">
        <v>2</v>
      </c>
      <c r="L1071" s="37">
        <v>8</v>
      </c>
      <c r="M1071" s="37" t="s">
        <v>0</v>
      </c>
      <c r="N1071" s="37">
        <v>2010</v>
      </c>
      <c r="O1071" s="40">
        <v>0.9</v>
      </c>
      <c r="P1071" s="39">
        <v>1961</v>
      </c>
      <c r="Q1071" s="37">
        <v>4.9000000000000002E-2</v>
      </c>
      <c r="R1071" s="41"/>
      <c r="S1071" s="17">
        <f>SUM($H$2:H1071)</f>
        <v>44946700</v>
      </c>
    </row>
    <row r="1072" spans="1:19" x14ac:dyDescent="0.2">
      <c r="A1072" s="36" t="s">
        <v>7</v>
      </c>
      <c r="B1072" s="37" t="s">
        <v>77</v>
      </c>
      <c r="C1072" s="37">
        <v>2</v>
      </c>
      <c r="D1072" s="12" t="s">
        <v>79</v>
      </c>
      <c r="E1072" s="37" t="s">
        <v>78</v>
      </c>
      <c r="F1072" s="37" t="s">
        <v>3</v>
      </c>
      <c r="G1072" s="37"/>
      <c r="H1072" s="38">
        <v>50000</v>
      </c>
      <c r="I1072" s="37">
        <v>2001</v>
      </c>
      <c r="J1072" s="39">
        <v>22500</v>
      </c>
      <c r="K1072" s="37" t="s">
        <v>2</v>
      </c>
      <c r="L1072" s="37">
        <v>8</v>
      </c>
      <c r="M1072" s="37" t="s">
        <v>0</v>
      </c>
      <c r="N1072" s="37">
        <v>2013</v>
      </c>
      <c r="O1072" s="40">
        <v>0.9</v>
      </c>
      <c r="P1072" s="39">
        <v>5250</v>
      </c>
      <c r="Q1072" s="37">
        <v>0.105</v>
      </c>
      <c r="R1072" s="41"/>
      <c r="S1072" s="17">
        <f>SUM($H$2:H1072)</f>
        <v>44996700</v>
      </c>
    </row>
    <row r="1073" spans="1:19" x14ac:dyDescent="0.2">
      <c r="A1073" s="36" t="s">
        <v>7</v>
      </c>
      <c r="B1073" s="37" t="s">
        <v>77</v>
      </c>
      <c r="C1073" s="37">
        <v>2</v>
      </c>
      <c r="D1073" s="12" t="s">
        <v>76</v>
      </c>
      <c r="E1073" s="37" t="s">
        <v>75</v>
      </c>
      <c r="F1073" s="37" t="s">
        <v>3</v>
      </c>
      <c r="G1073" s="37"/>
      <c r="H1073" s="38">
        <v>50000</v>
      </c>
      <c r="I1073" s="37">
        <v>2004</v>
      </c>
      <c r="J1073" s="39">
        <v>22500</v>
      </c>
      <c r="K1073" s="37" t="s">
        <v>2</v>
      </c>
      <c r="L1073" s="37">
        <v>8</v>
      </c>
      <c r="M1073" s="37" t="s">
        <v>0</v>
      </c>
      <c r="N1073" s="37">
        <v>2013</v>
      </c>
      <c r="O1073" s="40">
        <v>0.9</v>
      </c>
      <c r="P1073" s="39">
        <v>2670</v>
      </c>
      <c r="Q1073" s="37">
        <v>5.3400000000000003E-2</v>
      </c>
      <c r="R1073" s="41"/>
      <c r="S1073" s="17">
        <f>SUM($H$2:H1073)</f>
        <v>45046700</v>
      </c>
    </row>
    <row r="1074" spans="1:19" x14ac:dyDescent="0.2">
      <c r="A1074" s="36" t="s">
        <v>7</v>
      </c>
      <c r="B1074" s="37" t="s">
        <v>74</v>
      </c>
      <c r="C1074" s="37">
        <v>1</v>
      </c>
      <c r="D1074" s="12" t="s">
        <v>73</v>
      </c>
      <c r="E1074" s="37" t="s">
        <v>72</v>
      </c>
      <c r="F1074" s="37" t="s">
        <v>3</v>
      </c>
      <c r="G1074" s="37"/>
      <c r="H1074" s="38">
        <v>40000</v>
      </c>
      <c r="I1074" s="37">
        <v>1993</v>
      </c>
      <c r="J1074" s="39">
        <v>20000</v>
      </c>
      <c r="K1074" s="37" t="s">
        <v>2</v>
      </c>
      <c r="L1074" s="37">
        <v>8</v>
      </c>
      <c r="M1074" s="37" t="s">
        <v>0</v>
      </c>
      <c r="N1074" s="37">
        <v>2010</v>
      </c>
      <c r="O1074" s="40">
        <v>1</v>
      </c>
      <c r="P1074" s="39">
        <v>3449</v>
      </c>
      <c r="Q1074" s="37">
        <v>8.6199999999999999E-2</v>
      </c>
      <c r="R1074" s="41"/>
      <c r="S1074" s="17">
        <f>SUM($H$2:H1074)</f>
        <v>45086700</v>
      </c>
    </row>
    <row r="1075" spans="1:19" x14ac:dyDescent="0.2">
      <c r="A1075" s="36" t="s">
        <v>7</v>
      </c>
      <c r="B1075" s="37" t="s">
        <v>71</v>
      </c>
      <c r="C1075" s="37">
        <v>1</v>
      </c>
      <c r="D1075" s="12" t="s">
        <v>70</v>
      </c>
      <c r="E1075" s="37" t="s">
        <v>69</v>
      </c>
      <c r="F1075" s="37" t="s">
        <v>3</v>
      </c>
      <c r="G1075" s="37"/>
      <c r="H1075" s="38">
        <v>50000</v>
      </c>
      <c r="I1075" s="37">
        <v>2002</v>
      </c>
      <c r="J1075" s="39">
        <v>20000</v>
      </c>
      <c r="K1075" s="37" t="s">
        <v>2</v>
      </c>
      <c r="L1075" s="37">
        <v>8</v>
      </c>
      <c r="M1075" s="37" t="s">
        <v>0</v>
      </c>
      <c r="N1075" s="37">
        <v>2013</v>
      </c>
      <c r="O1075" s="40">
        <v>0.9</v>
      </c>
      <c r="P1075" s="39">
        <v>3961</v>
      </c>
      <c r="Q1075" s="37">
        <v>7.9200000000000007E-2</v>
      </c>
      <c r="R1075" s="41"/>
      <c r="S1075" s="17">
        <f>SUM($H$2:H1075)</f>
        <v>45136700</v>
      </c>
    </row>
    <row r="1076" spans="1:19" x14ac:dyDescent="0.2">
      <c r="A1076" s="36" t="s">
        <v>7</v>
      </c>
      <c r="B1076" s="37" t="s">
        <v>68</v>
      </c>
      <c r="C1076" s="37">
        <v>1</v>
      </c>
      <c r="D1076" s="12" t="s">
        <v>67</v>
      </c>
      <c r="E1076" s="37" t="s">
        <v>66</v>
      </c>
      <c r="F1076" s="37" t="s">
        <v>3</v>
      </c>
      <c r="G1076" s="37"/>
      <c r="H1076" s="38">
        <v>40000</v>
      </c>
      <c r="I1076" s="37">
        <v>2002</v>
      </c>
      <c r="J1076" s="39">
        <v>20000</v>
      </c>
      <c r="K1076" s="37" t="s">
        <v>2</v>
      </c>
      <c r="L1076" s="37">
        <v>8</v>
      </c>
      <c r="M1076" s="37" t="s">
        <v>0</v>
      </c>
      <c r="N1076" s="37">
        <v>2010</v>
      </c>
      <c r="O1076" s="40">
        <v>1</v>
      </c>
      <c r="P1076" s="39">
        <v>4322</v>
      </c>
      <c r="Q1076" s="37">
        <v>0.108</v>
      </c>
      <c r="R1076" s="41"/>
      <c r="S1076" s="17">
        <f>SUM($H$2:H1076)</f>
        <v>45176700</v>
      </c>
    </row>
    <row r="1077" spans="1:19" x14ac:dyDescent="0.2">
      <c r="A1077" s="36" t="s">
        <v>7</v>
      </c>
      <c r="B1077" s="37" t="s">
        <v>65</v>
      </c>
      <c r="C1077" s="37">
        <v>1</v>
      </c>
      <c r="D1077" s="12" t="s">
        <v>64</v>
      </c>
      <c r="E1077" s="37" t="s">
        <v>63</v>
      </c>
      <c r="F1077" s="37" t="s">
        <v>3</v>
      </c>
      <c r="G1077" s="37"/>
      <c r="H1077" s="38">
        <v>40000</v>
      </c>
      <c r="I1077" s="37">
        <v>1999</v>
      </c>
      <c r="J1077" s="39">
        <v>19000</v>
      </c>
      <c r="K1077" s="37" t="s">
        <v>2</v>
      </c>
      <c r="L1077" s="37">
        <v>8</v>
      </c>
      <c r="M1077" s="37" t="s">
        <v>0</v>
      </c>
      <c r="N1077" s="37">
        <v>2010</v>
      </c>
      <c r="O1077" s="40">
        <v>1</v>
      </c>
      <c r="P1077" s="39">
        <v>4106</v>
      </c>
      <c r="Q1077" s="37">
        <v>0.1026</v>
      </c>
      <c r="R1077" s="41"/>
      <c r="S1077" s="17">
        <f>SUM($H$2:H1077)</f>
        <v>45216700</v>
      </c>
    </row>
    <row r="1078" spans="1:19" x14ac:dyDescent="0.2">
      <c r="A1078" s="36" t="s">
        <v>7</v>
      </c>
      <c r="B1078" s="37" t="s">
        <v>62</v>
      </c>
      <c r="C1078" s="37">
        <v>1</v>
      </c>
      <c r="D1078" s="12" t="s">
        <v>61</v>
      </c>
      <c r="E1078" s="37" t="s">
        <v>60</v>
      </c>
      <c r="F1078" s="37" t="s">
        <v>3</v>
      </c>
      <c r="G1078" s="37"/>
      <c r="H1078" s="38">
        <v>40000</v>
      </c>
      <c r="I1078" s="37">
        <v>2005</v>
      </c>
      <c r="J1078" s="39">
        <v>20000</v>
      </c>
      <c r="K1078" s="37" t="s">
        <v>59</v>
      </c>
      <c r="L1078" s="37">
        <v>8</v>
      </c>
      <c r="M1078" s="37" t="s">
        <v>0</v>
      </c>
      <c r="N1078" s="37">
        <v>2013</v>
      </c>
      <c r="O1078" s="40">
        <v>1</v>
      </c>
      <c r="P1078" s="39">
        <v>2030</v>
      </c>
      <c r="Q1078" s="37">
        <v>5.0700000000000002E-2</v>
      </c>
      <c r="R1078" s="41"/>
      <c r="S1078" s="17">
        <f>SUM($H$2:H1078)</f>
        <v>45256700</v>
      </c>
    </row>
    <row r="1079" spans="1:19" x14ac:dyDescent="0.2">
      <c r="A1079" s="36" t="s">
        <v>7</v>
      </c>
      <c r="B1079" s="37" t="s">
        <v>58</v>
      </c>
      <c r="C1079" s="37">
        <v>1</v>
      </c>
      <c r="D1079" s="12" t="s">
        <v>57</v>
      </c>
      <c r="E1079" s="37" t="s">
        <v>56</v>
      </c>
      <c r="F1079" s="37" t="s">
        <v>3</v>
      </c>
      <c r="G1079" s="37"/>
      <c r="H1079" s="38">
        <v>40000</v>
      </c>
      <c r="I1079" s="37">
        <v>2000</v>
      </c>
      <c r="J1079" s="39">
        <v>34957</v>
      </c>
      <c r="K1079" s="37" t="s">
        <v>2</v>
      </c>
      <c r="L1079" s="37">
        <v>8</v>
      </c>
      <c r="M1079" s="37" t="s">
        <v>0</v>
      </c>
      <c r="N1079" s="37">
        <v>2010</v>
      </c>
      <c r="O1079" s="40">
        <v>1</v>
      </c>
      <c r="P1079" s="39">
        <v>7554</v>
      </c>
      <c r="Q1079" s="37">
        <v>0.18890000000000001</v>
      </c>
      <c r="R1079" s="41"/>
      <c r="S1079" s="17">
        <f>SUM($H$2:H1079)</f>
        <v>45296700</v>
      </c>
    </row>
    <row r="1080" spans="1:19" x14ac:dyDescent="0.2">
      <c r="A1080" s="36" t="s">
        <v>7</v>
      </c>
      <c r="B1080" s="37" t="s">
        <v>49</v>
      </c>
      <c r="C1080" s="37">
        <v>10</v>
      </c>
      <c r="D1080" s="12" t="s">
        <v>55</v>
      </c>
      <c r="E1080" s="37" t="s">
        <v>54</v>
      </c>
      <c r="F1080" s="37" t="s">
        <v>3</v>
      </c>
      <c r="G1080" s="37"/>
      <c r="H1080" s="38">
        <v>35000</v>
      </c>
      <c r="I1080" s="37">
        <v>2005</v>
      </c>
      <c r="J1080" s="39">
        <v>20000</v>
      </c>
      <c r="K1080" s="37" t="s">
        <v>2</v>
      </c>
      <c r="L1080" s="37">
        <v>7</v>
      </c>
      <c r="M1080" s="37" t="s">
        <v>0</v>
      </c>
      <c r="N1080" s="37">
        <v>2013</v>
      </c>
      <c r="O1080" s="40">
        <v>1</v>
      </c>
      <c r="P1080" s="39">
        <v>1659</v>
      </c>
      <c r="Q1080" s="37">
        <v>4.7399999999999998E-2</v>
      </c>
      <c r="R1080" s="41"/>
      <c r="S1080" s="17">
        <f>SUM($H$2:H1080)</f>
        <v>45331700</v>
      </c>
    </row>
    <row r="1081" spans="1:19" x14ac:dyDescent="0.2">
      <c r="A1081" s="36" t="s">
        <v>7</v>
      </c>
      <c r="B1081" s="37" t="s">
        <v>49</v>
      </c>
      <c r="C1081" s="37">
        <v>10</v>
      </c>
      <c r="D1081" s="12" t="s">
        <v>51</v>
      </c>
      <c r="E1081" s="37" t="s">
        <v>50</v>
      </c>
      <c r="F1081" s="37" t="s">
        <v>3</v>
      </c>
      <c r="G1081" s="37"/>
      <c r="H1081" s="38">
        <v>35000</v>
      </c>
      <c r="I1081" s="37">
        <v>2005</v>
      </c>
      <c r="J1081" s="39">
        <v>20000</v>
      </c>
      <c r="K1081" s="37" t="s">
        <v>2</v>
      </c>
      <c r="L1081" s="37">
        <v>7</v>
      </c>
      <c r="M1081" s="37" t="s">
        <v>0</v>
      </c>
      <c r="N1081" s="37">
        <v>2013</v>
      </c>
      <c r="O1081" s="40">
        <v>1</v>
      </c>
      <c r="P1081" s="39">
        <v>1659</v>
      </c>
      <c r="Q1081" s="37">
        <v>4.7399999999999998E-2</v>
      </c>
      <c r="R1081" s="41"/>
      <c r="S1081" s="17">
        <f>SUM($H$2:H1081)</f>
        <v>45366700</v>
      </c>
    </row>
    <row r="1082" spans="1:19" x14ac:dyDescent="0.2">
      <c r="A1082" s="36" t="s">
        <v>7</v>
      </c>
      <c r="B1082" s="37" t="s">
        <v>49</v>
      </c>
      <c r="C1082" s="37">
        <v>10</v>
      </c>
      <c r="D1082" s="12" t="s">
        <v>53</v>
      </c>
      <c r="E1082" s="37" t="s">
        <v>52</v>
      </c>
      <c r="F1082" s="37" t="s">
        <v>3</v>
      </c>
      <c r="G1082" s="37"/>
      <c r="H1082" s="38">
        <v>35000</v>
      </c>
      <c r="I1082" s="37">
        <v>2006</v>
      </c>
      <c r="J1082" s="39">
        <v>20000</v>
      </c>
      <c r="K1082" s="37" t="s">
        <v>2</v>
      </c>
      <c r="L1082" s="37">
        <v>7</v>
      </c>
      <c r="M1082" s="37" t="s">
        <v>0</v>
      </c>
      <c r="N1082" s="37">
        <v>2013</v>
      </c>
      <c r="O1082" s="40">
        <v>1</v>
      </c>
      <c r="P1082" s="39">
        <v>1623</v>
      </c>
      <c r="Q1082" s="37">
        <v>4.6399999999999997E-2</v>
      </c>
      <c r="R1082" s="41"/>
      <c r="S1082" s="17">
        <f>SUM($H$2:H1082)</f>
        <v>45401700</v>
      </c>
    </row>
    <row r="1083" spans="1:19" x14ac:dyDescent="0.2">
      <c r="A1083" s="36" t="s">
        <v>7</v>
      </c>
      <c r="B1083" s="37" t="s">
        <v>49</v>
      </c>
      <c r="C1083" s="37">
        <v>10</v>
      </c>
      <c r="D1083" s="12" t="s">
        <v>48</v>
      </c>
      <c r="E1083" s="37" t="s">
        <v>47</v>
      </c>
      <c r="F1083" s="37" t="s">
        <v>3</v>
      </c>
      <c r="G1083" s="37"/>
      <c r="H1083" s="38">
        <v>35000</v>
      </c>
      <c r="I1083" s="37">
        <v>2006</v>
      </c>
      <c r="J1083" s="39">
        <v>20000</v>
      </c>
      <c r="K1083" s="37" t="s">
        <v>2</v>
      </c>
      <c r="L1083" s="37">
        <v>7</v>
      </c>
      <c r="M1083" s="37" t="s">
        <v>0</v>
      </c>
      <c r="N1083" s="37">
        <v>2013</v>
      </c>
      <c r="O1083" s="40">
        <v>1</v>
      </c>
      <c r="P1083" s="39">
        <v>1623</v>
      </c>
      <c r="Q1083" s="37">
        <v>4.6399999999999997E-2</v>
      </c>
      <c r="R1083" s="41"/>
      <c r="S1083" s="17">
        <f>SUM($H$2:H1083)</f>
        <v>45436700</v>
      </c>
    </row>
    <row r="1084" spans="1:19" x14ac:dyDescent="0.2">
      <c r="A1084" s="36" t="s">
        <v>7</v>
      </c>
      <c r="B1084" s="37" t="s">
        <v>46</v>
      </c>
      <c r="C1084" s="37">
        <v>1</v>
      </c>
      <c r="D1084" s="12" t="s">
        <v>45</v>
      </c>
      <c r="E1084" s="37" t="s">
        <v>44</v>
      </c>
      <c r="F1084" s="37" t="s">
        <v>3</v>
      </c>
      <c r="G1084" s="37"/>
      <c r="H1084" s="38">
        <v>50000</v>
      </c>
      <c r="I1084" s="37">
        <v>2002</v>
      </c>
      <c r="J1084" s="39">
        <v>18000</v>
      </c>
      <c r="K1084" s="37" t="s">
        <v>2</v>
      </c>
      <c r="L1084" s="37">
        <v>8</v>
      </c>
      <c r="M1084" s="37" t="s">
        <v>0</v>
      </c>
      <c r="N1084" s="37">
        <v>2013</v>
      </c>
      <c r="O1084" s="40">
        <v>0.9</v>
      </c>
      <c r="P1084" s="39">
        <v>3961</v>
      </c>
      <c r="Q1084" s="37">
        <v>7.9200000000000007E-2</v>
      </c>
      <c r="R1084" s="41"/>
      <c r="S1084" s="17">
        <f>SUM($H$2:H1084)</f>
        <v>45486700</v>
      </c>
    </row>
    <row r="1085" spans="1:19" x14ac:dyDescent="0.2">
      <c r="A1085" s="36" t="s">
        <v>7</v>
      </c>
      <c r="B1085" s="37" t="s">
        <v>13</v>
      </c>
      <c r="C1085" s="37">
        <v>158</v>
      </c>
      <c r="D1085" s="12" t="s">
        <v>43</v>
      </c>
      <c r="E1085" s="37" t="s">
        <v>42</v>
      </c>
      <c r="F1085" s="37" t="s">
        <v>3</v>
      </c>
      <c r="G1085" s="37"/>
      <c r="H1085" s="38">
        <v>50000</v>
      </c>
      <c r="I1085" s="37">
        <v>2003</v>
      </c>
      <c r="J1085" s="39">
        <v>107726</v>
      </c>
      <c r="K1085" s="37" t="s">
        <v>2</v>
      </c>
      <c r="L1085" s="37">
        <v>8</v>
      </c>
      <c r="M1085" s="37" t="s">
        <v>0</v>
      </c>
      <c r="N1085" s="37">
        <v>2013</v>
      </c>
      <c r="O1085" s="40">
        <v>1</v>
      </c>
      <c r="P1085" s="39">
        <v>16519</v>
      </c>
      <c r="Q1085" s="37">
        <v>0.33040000000000003</v>
      </c>
      <c r="R1085" s="41"/>
      <c r="S1085" s="17">
        <f>SUM($H$2:H1085)</f>
        <v>45536700</v>
      </c>
    </row>
    <row r="1086" spans="1:19" x14ac:dyDescent="0.2">
      <c r="A1086" s="36" t="s">
        <v>7</v>
      </c>
      <c r="B1086" s="37" t="s">
        <v>13</v>
      </c>
      <c r="C1086" s="37">
        <v>158</v>
      </c>
      <c r="D1086" s="12" t="s">
        <v>41</v>
      </c>
      <c r="E1086" s="37" t="s">
        <v>40</v>
      </c>
      <c r="F1086" s="37" t="s">
        <v>3</v>
      </c>
      <c r="G1086" s="37"/>
      <c r="H1086" s="38">
        <v>50000</v>
      </c>
      <c r="I1086" s="37">
        <v>2004</v>
      </c>
      <c r="J1086" s="39">
        <v>36121</v>
      </c>
      <c r="K1086" s="37" t="s">
        <v>2</v>
      </c>
      <c r="L1086" s="37">
        <v>8</v>
      </c>
      <c r="M1086" s="37" t="s">
        <v>0</v>
      </c>
      <c r="N1086" s="37">
        <v>2013</v>
      </c>
      <c r="O1086" s="40">
        <v>1</v>
      </c>
      <c r="P1086" s="39">
        <v>5518</v>
      </c>
      <c r="Q1086" s="37">
        <v>0.1104</v>
      </c>
      <c r="R1086" s="41"/>
      <c r="S1086" s="17">
        <f>SUM($H$2:H1086)</f>
        <v>45586700</v>
      </c>
    </row>
    <row r="1087" spans="1:19" x14ac:dyDescent="0.2">
      <c r="A1087" s="36" t="s">
        <v>7</v>
      </c>
      <c r="B1087" s="37" t="s">
        <v>13</v>
      </c>
      <c r="C1087" s="37">
        <v>158</v>
      </c>
      <c r="D1087" s="12" t="s">
        <v>39</v>
      </c>
      <c r="E1087" s="37" t="s">
        <v>38</v>
      </c>
      <c r="F1087" s="37" t="s">
        <v>3</v>
      </c>
      <c r="G1087" s="37"/>
      <c r="H1087" s="38">
        <v>50000</v>
      </c>
      <c r="I1087" s="37">
        <v>2004</v>
      </c>
      <c r="J1087" s="39">
        <v>13697</v>
      </c>
      <c r="K1087" s="37" t="s">
        <v>2</v>
      </c>
      <c r="L1087" s="37">
        <v>8</v>
      </c>
      <c r="M1087" s="37" t="s">
        <v>0</v>
      </c>
      <c r="N1087" s="37">
        <v>2013</v>
      </c>
      <c r="O1087" s="40">
        <v>1</v>
      </c>
      <c r="P1087" s="39">
        <v>2092</v>
      </c>
      <c r="Q1087" s="37">
        <v>4.1799999999999997E-2</v>
      </c>
      <c r="R1087" s="41"/>
      <c r="S1087" s="17">
        <f>SUM($H$2:H1087)</f>
        <v>45636700</v>
      </c>
    </row>
    <row r="1088" spans="1:19" x14ac:dyDescent="0.2">
      <c r="A1088" s="36" t="s">
        <v>7</v>
      </c>
      <c r="B1088" s="37" t="s">
        <v>13</v>
      </c>
      <c r="C1088" s="37">
        <v>158</v>
      </c>
      <c r="D1088" s="12" t="s">
        <v>31</v>
      </c>
      <c r="E1088" s="37" t="s">
        <v>30</v>
      </c>
      <c r="F1088" s="37" t="s">
        <v>3</v>
      </c>
      <c r="G1088" s="37"/>
      <c r="H1088" s="38">
        <v>50000</v>
      </c>
      <c r="I1088" s="37">
        <v>2004</v>
      </c>
      <c r="J1088" s="39">
        <v>140640</v>
      </c>
      <c r="K1088" s="37" t="s">
        <v>2</v>
      </c>
      <c r="L1088" s="37">
        <v>8</v>
      </c>
      <c r="M1088" s="37" t="s">
        <v>0</v>
      </c>
      <c r="N1088" s="37">
        <v>2013</v>
      </c>
      <c r="O1088" s="40">
        <v>1</v>
      </c>
      <c r="P1088" s="39">
        <v>21483</v>
      </c>
      <c r="Q1088" s="37">
        <v>0.42970000000000003</v>
      </c>
      <c r="R1088" s="41"/>
      <c r="S1088" s="17">
        <f>SUM($H$2:H1088)</f>
        <v>45686700</v>
      </c>
    </row>
    <row r="1089" spans="1:19" x14ac:dyDescent="0.2">
      <c r="A1089" s="36" t="s">
        <v>7</v>
      </c>
      <c r="B1089" s="37" t="s">
        <v>13</v>
      </c>
      <c r="C1089" s="37">
        <v>158</v>
      </c>
      <c r="D1089" s="12" t="s">
        <v>29</v>
      </c>
      <c r="E1089" s="37" t="s">
        <v>28</v>
      </c>
      <c r="F1089" s="37" t="s">
        <v>3</v>
      </c>
      <c r="G1089" s="37"/>
      <c r="H1089" s="38">
        <v>50000</v>
      </c>
      <c r="I1089" s="37">
        <v>2004</v>
      </c>
      <c r="J1089" s="39">
        <v>111145</v>
      </c>
      <c r="K1089" s="37" t="s">
        <v>2</v>
      </c>
      <c r="L1089" s="37">
        <v>8</v>
      </c>
      <c r="M1089" s="37" t="s">
        <v>0</v>
      </c>
      <c r="N1089" s="37">
        <v>2013</v>
      </c>
      <c r="O1089" s="40">
        <v>1</v>
      </c>
      <c r="P1089" s="39">
        <v>16978</v>
      </c>
      <c r="Q1089" s="37">
        <v>0.33960000000000001</v>
      </c>
      <c r="R1089" s="41"/>
      <c r="S1089" s="17">
        <f>SUM($H$2:H1089)</f>
        <v>45736700</v>
      </c>
    </row>
    <row r="1090" spans="1:19" x14ac:dyDescent="0.2">
      <c r="A1090" s="36" t="s">
        <v>7</v>
      </c>
      <c r="B1090" s="37" t="s">
        <v>13</v>
      </c>
      <c r="C1090" s="37">
        <v>158</v>
      </c>
      <c r="D1090" s="12" t="s">
        <v>27</v>
      </c>
      <c r="E1090" s="37" t="s">
        <v>26</v>
      </c>
      <c r="F1090" s="37" t="s">
        <v>3</v>
      </c>
      <c r="G1090" s="37"/>
      <c r="H1090" s="38">
        <v>50000</v>
      </c>
      <c r="I1090" s="37">
        <v>2004</v>
      </c>
      <c r="J1090" s="39">
        <v>101904</v>
      </c>
      <c r="K1090" s="37" t="s">
        <v>2</v>
      </c>
      <c r="L1090" s="37">
        <v>8</v>
      </c>
      <c r="M1090" s="37" t="s">
        <v>0</v>
      </c>
      <c r="N1090" s="37">
        <v>2013</v>
      </c>
      <c r="O1090" s="40">
        <v>1</v>
      </c>
      <c r="P1090" s="39">
        <v>15566</v>
      </c>
      <c r="Q1090" s="37">
        <v>0.31130000000000002</v>
      </c>
      <c r="R1090" s="41"/>
      <c r="S1090" s="17">
        <f>SUM($H$2:H1090)</f>
        <v>45786700</v>
      </c>
    </row>
    <row r="1091" spans="1:19" x14ac:dyDescent="0.2">
      <c r="A1091" s="36" t="s">
        <v>7</v>
      </c>
      <c r="B1091" s="37" t="s">
        <v>13</v>
      </c>
      <c r="C1091" s="37">
        <v>158</v>
      </c>
      <c r="D1091" s="12" t="s">
        <v>37</v>
      </c>
      <c r="E1091" s="37" t="s">
        <v>36</v>
      </c>
      <c r="F1091" s="37" t="s">
        <v>3</v>
      </c>
      <c r="G1091" s="37"/>
      <c r="H1091" s="38">
        <v>50000</v>
      </c>
      <c r="I1091" s="37">
        <v>2005</v>
      </c>
      <c r="J1091" s="39">
        <v>110951</v>
      </c>
      <c r="K1091" s="37" t="s">
        <v>2</v>
      </c>
      <c r="L1091" s="37">
        <v>8</v>
      </c>
      <c r="M1091" s="37" t="s">
        <v>0</v>
      </c>
      <c r="N1091" s="37">
        <v>2013</v>
      </c>
      <c r="O1091" s="40">
        <v>1</v>
      </c>
      <c r="P1091" s="39">
        <v>16727</v>
      </c>
      <c r="Q1091" s="37">
        <v>0.33450000000000002</v>
      </c>
      <c r="R1091" s="41"/>
      <c r="S1091" s="17">
        <f>SUM($H$2:H1091)</f>
        <v>45836700</v>
      </c>
    </row>
    <row r="1092" spans="1:19" x14ac:dyDescent="0.2">
      <c r="A1092" s="36" t="s">
        <v>7</v>
      </c>
      <c r="B1092" s="37" t="s">
        <v>13</v>
      </c>
      <c r="C1092" s="37">
        <v>158</v>
      </c>
      <c r="D1092" s="12" t="s">
        <v>33</v>
      </c>
      <c r="E1092" s="37" t="s">
        <v>32</v>
      </c>
      <c r="F1092" s="37" t="s">
        <v>3</v>
      </c>
      <c r="G1092" s="37"/>
      <c r="H1092" s="38">
        <v>50000</v>
      </c>
      <c r="I1092" s="37">
        <v>2005</v>
      </c>
      <c r="J1092" s="39">
        <v>63949</v>
      </c>
      <c r="K1092" s="37" t="s">
        <v>2</v>
      </c>
      <c r="L1092" s="37">
        <v>8</v>
      </c>
      <c r="M1092" s="37" t="s">
        <v>0</v>
      </c>
      <c r="N1092" s="37">
        <v>2013</v>
      </c>
      <c r="O1092" s="40">
        <v>1</v>
      </c>
      <c r="P1092" s="39">
        <v>9641</v>
      </c>
      <c r="Q1092" s="37">
        <v>0.1928</v>
      </c>
      <c r="R1092" s="41"/>
      <c r="S1092" s="17">
        <f>SUM($H$2:H1092)</f>
        <v>45886700</v>
      </c>
    </row>
    <row r="1093" spans="1:19" x14ac:dyDescent="0.2">
      <c r="A1093" s="36" t="s">
        <v>7</v>
      </c>
      <c r="B1093" s="37" t="s">
        <v>13</v>
      </c>
      <c r="C1093" s="37">
        <v>158</v>
      </c>
      <c r="D1093" s="12" t="s">
        <v>25</v>
      </c>
      <c r="E1093" s="37" t="s">
        <v>24</v>
      </c>
      <c r="F1093" s="37" t="s">
        <v>3</v>
      </c>
      <c r="G1093" s="37"/>
      <c r="H1093" s="38">
        <v>50000</v>
      </c>
      <c r="I1093" s="37">
        <v>2005</v>
      </c>
      <c r="J1093" s="39">
        <v>117042</v>
      </c>
      <c r="K1093" s="37" t="s">
        <v>2</v>
      </c>
      <c r="L1093" s="37">
        <v>8</v>
      </c>
      <c r="M1093" s="37" t="s">
        <v>0</v>
      </c>
      <c r="N1093" s="37">
        <v>2013</v>
      </c>
      <c r="O1093" s="40">
        <v>1</v>
      </c>
      <c r="P1093" s="39">
        <v>17645</v>
      </c>
      <c r="Q1093" s="37">
        <v>0.35289999999999999</v>
      </c>
      <c r="R1093" s="41"/>
      <c r="S1093" s="17">
        <f>SUM($H$2:H1093)</f>
        <v>45936700</v>
      </c>
    </row>
    <row r="1094" spans="1:19" x14ac:dyDescent="0.2">
      <c r="A1094" s="36" t="s">
        <v>7</v>
      </c>
      <c r="B1094" s="37" t="s">
        <v>13</v>
      </c>
      <c r="C1094" s="37">
        <v>158</v>
      </c>
      <c r="D1094" s="12" t="s">
        <v>35</v>
      </c>
      <c r="E1094" s="37" t="s">
        <v>34</v>
      </c>
      <c r="F1094" s="37" t="s">
        <v>3</v>
      </c>
      <c r="G1094" s="37"/>
      <c r="H1094" s="38">
        <v>50000</v>
      </c>
      <c r="I1094" s="37">
        <v>2006</v>
      </c>
      <c r="J1094" s="39">
        <v>105967</v>
      </c>
      <c r="K1094" s="37" t="s">
        <v>2</v>
      </c>
      <c r="L1094" s="37">
        <v>8</v>
      </c>
      <c r="M1094" s="37" t="s">
        <v>0</v>
      </c>
      <c r="N1094" s="37">
        <v>2013</v>
      </c>
      <c r="O1094" s="40">
        <v>1</v>
      </c>
      <c r="P1094" s="39">
        <v>15638</v>
      </c>
      <c r="Q1094" s="37">
        <v>0.31280000000000002</v>
      </c>
      <c r="R1094" s="41"/>
      <c r="S1094" s="17">
        <f>SUM($H$2:H1094)</f>
        <v>45986700</v>
      </c>
    </row>
    <row r="1095" spans="1:19" x14ac:dyDescent="0.2">
      <c r="A1095" s="36" t="s">
        <v>7</v>
      </c>
      <c r="B1095" s="37" t="s">
        <v>13</v>
      </c>
      <c r="C1095" s="37">
        <v>158</v>
      </c>
      <c r="D1095" s="12" t="s">
        <v>23</v>
      </c>
      <c r="E1095" s="37" t="s">
        <v>22</v>
      </c>
      <c r="F1095" s="37" t="s">
        <v>3</v>
      </c>
      <c r="G1095" s="37"/>
      <c r="H1095" s="38">
        <v>50000</v>
      </c>
      <c r="I1095" s="37">
        <v>2006</v>
      </c>
      <c r="J1095" s="39">
        <v>67802</v>
      </c>
      <c r="K1095" s="37" t="s">
        <v>2</v>
      </c>
      <c r="L1095" s="37">
        <v>8</v>
      </c>
      <c r="M1095" s="37" t="s">
        <v>0</v>
      </c>
      <c r="N1095" s="37">
        <v>2013</v>
      </c>
      <c r="O1095" s="40">
        <v>1</v>
      </c>
      <c r="P1095" s="39">
        <v>10006</v>
      </c>
      <c r="Q1095" s="37">
        <v>0.2001</v>
      </c>
      <c r="R1095" s="41"/>
      <c r="S1095" s="17">
        <f>SUM($H$2:H1095)</f>
        <v>46036700</v>
      </c>
    </row>
    <row r="1096" spans="1:19" x14ac:dyDescent="0.2">
      <c r="A1096" s="36" t="s">
        <v>7</v>
      </c>
      <c r="B1096" s="37" t="s">
        <v>13</v>
      </c>
      <c r="C1096" s="37">
        <v>158</v>
      </c>
      <c r="D1096" s="12" t="s">
        <v>21</v>
      </c>
      <c r="E1096" s="37" t="s">
        <v>20</v>
      </c>
      <c r="F1096" s="37" t="s">
        <v>3</v>
      </c>
      <c r="G1096" s="37"/>
      <c r="H1096" s="38">
        <v>50000</v>
      </c>
      <c r="I1096" s="37">
        <v>2006</v>
      </c>
      <c r="J1096" s="39">
        <v>122467</v>
      </c>
      <c r="K1096" s="37" t="s">
        <v>2</v>
      </c>
      <c r="L1096" s="37">
        <v>8</v>
      </c>
      <c r="M1096" s="37" t="s">
        <v>0</v>
      </c>
      <c r="N1096" s="37">
        <v>2013</v>
      </c>
      <c r="O1096" s="40">
        <v>1</v>
      </c>
      <c r="P1096" s="39">
        <v>18073</v>
      </c>
      <c r="Q1096" s="37">
        <v>0.36149999999999999</v>
      </c>
      <c r="R1096" s="41"/>
      <c r="S1096" s="17">
        <f>SUM($H$2:H1096)</f>
        <v>46086700</v>
      </c>
    </row>
    <row r="1097" spans="1:19" x14ac:dyDescent="0.2">
      <c r="A1097" s="36" t="s">
        <v>7</v>
      </c>
      <c r="B1097" s="37" t="s">
        <v>13</v>
      </c>
      <c r="C1097" s="37">
        <v>158</v>
      </c>
      <c r="D1097" s="12" t="s">
        <v>19</v>
      </c>
      <c r="E1097" s="37" t="s">
        <v>18</v>
      </c>
      <c r="F1097" s="37" t="s">
        <v>3</v>
      </c>
      <c r="G1097" s="37"/>
      <c r="H1097" s="38">
        <v>50000</v>
      </c>
      <c r="I1097" s="37">
        <v>2006</v>
      </c>
      <c r="J1097" s="39">
        <v>89258</v>
      </c>
      <c r="K1097" s="37" t="s">
        <v>2</v>
      </c>
      <c r="L1097" s="37">
        <v>8</v>
      </c>
      <c r="M1097" s="37" t="s">
        <v>0</v>
      </c>
      <c r="N1097" s="37">
        <v>2013</v>
      </c>
      <c r="O1097" s="40">
        <v>1</v>
      </c>
      <c r="P1097" s="39">
        <v>13172</v>
      </c>
      <c r="Q1097" s="37">
        <v>0.26340000000000002</v>
      </c>
      <c r="R1097" s="41"/>
      <c r="S1097" s="17">
        <f>SUM($H$2:H1097)</f>
        <v>46136700</v>
      </c>
    </row>
    <row r="1098" spans="1:19" x14ac:dyDescent="0.2">
      <c r="A1098" s="36" t="s">
        <v>7</v>
      </c>
      <c r="B1098" s="37" t="s">
        <v>13</v>
      </c>
      <c r="C1098" s="37">
        <v>158</v>
      </c>
      <c r="D1098" s="12" t="s">
        <v>17</v>
      </c>
      <c r="E1098" s="37" t="s">
        <v>16</v>
      </c>
      <c r="F1098" s="37" t="s">
        <v>3</v>
      </c>
      <c r="G1098" s="37"/>
      <c r="H1098" s="38">
        <v>50000</v>
      </c>
      <c r="I1098" s="37">
        <v>2006</v>
      </c>
      <c r="J1098" s="39">
        <v>118662</v>
      </c>
      <c r="K1098" s="37" t="s">
        <v>2</v>
      </c>
      <c r="L1098" s="37">
        <v>8</v>
      </c>
      <c r="M1098" s="37" t="s">
        <v>0</v>
      </c>
      <c r="N1098" s="37">
        <v>2013</v>
      </c>
      <c r="O1098" s="40">
        <v>1</v>
      </c>
      <c r="P1098" s="39">
        <v>17512</v>
      </c>
      <c r="Q1098" s="37">
        <v>0.35020000000000001</v>
      </c>
      <c r="R1098" s="41"/>
      <c r="S1098" s="17">
        <f>SUM($H$2:H1098)</f>
        <v>46186700</v>
      </c>
    </row>
    <row r="1099" spans="1:19" x14ac:dyDescent="0.2">
      <c r="A1099" s="36" t="s">
        <v>7</v>
      </c>
      <c r="B1099" s="37" t="s">
        <v>13</v>
      </c>
      <c r="C1099" s="37">
        <v>158</v>
      </c>
      <c r="D1099" s="12" t="s">
        <v>15</v>
      </c>
      <c r="E1099" s="37" t="s">
        <v>14</v>
      </c>
      <c r="F1099" s="37" t="s">
        <v>3</v>
      </c>
      <c r="G1099" s="37"/>
      <c r="H1099" s="38">
        <v>50000</v>
      </c>
      <c r="I1099" s="37">
        <v>2006</v>
      </c>
      <c r="J1099" s="39">
        <v>102425</v>
      </c>
      <c r="K1099" s="37" t="s">
        <v>2</v>
      </c>
      <c r="L1099" s="37">
        <v>8</v>
      </c>
      <c r="M1099" s="37" t="s">
        <v>0</v>
      </c>
      <c r="N1099" s="37">
        <v>2013</v>
      </c>
      <c r="O1099" s="40">
        <v>1</v>
      </c>
      <c r="P1099" s="39">
        <v>15116</v>
      </c>
      <c r="Q1099" s="37">
        <v>0.30230000000000001</v>
      </c>
      <c r="R1099" s="41"/>
      <c r="S1099" s="17">
        <f>SUM($H$2:H1099)</f>
        <v>46236700</v>
      </c>
    </row>
    <row r="1100" spans="1:19" x14ac:dyDescent="0.2">
      <c r="A1100" s="36" t="s">
        <v>7</v>
      </c>
      <c r="B1100" s="37" t="s">
        <v>13</v>
      </c>
      <c r="C1100" s="37">
        <v>158</v>
      </c>
      <c r="D1100" s="12" t="s">
        <v>12</v>
      </c>
      <c r="E1100" s="37" t="s">
        <v>11</v>
      </c>
      <c r="F1100" s="37" t="s">
        <v>3</v>
      </c>
      <c r="G1100" s="37"/>
      <c r="H1100" s="38">
        <v>50000</v>
      </c>
      <c r="I1100" s="37">
        <v>2006</v>
      </c>
      <c r="J1100" s="39">
        <v>170866</v>
      </c>
      <c r="K1100" s="37" t="s">
        <v>2</v>
      </c>
      <c r="L1100" s="37">
        <v>8</v>
      </c>
      <c r="M1100" s="37" t="s">
        <v>0</v>
      </c>
      <c r="N1100" s="37">
        <v>2013</v>
      </c>
      <c r="O1100" s="40">
        <v>1</v>
      </c>
      <c r="P1100" s="39">
        <v>25216</v>
      </c>
      <c r="Q1100" s="37">
        <v>0.50429999999999997</v>
      </c>
      <c r="R1100" s="41"/>
      <c r="S1100" s="17">
        <f>SUM($H$2:H1100)</f>
        <v>46286700</v>
      </c>
    </row>
    <row r="1101" spans="1:19" x14ac:dyDescent="0.2">
      <c r="A1101" s="36" t="s">
        <v>7</v>
      </c>
      <c r="B1101" s="37" t="s">
        <v>10</v>
      </c>
      <c r="C1101" s="37">
        <v>1</v>
      </c>
      <c r="D1101" s="12" t="s">
        <v>9</v>
      </c>
      <c r="E1101" s="37" t="s">
        <v>8</v>
      </c>
      <c r="F1101" s="37" t="s">
        <v>3</v>
      </c>
      <c r="G1101" s="37"/>
      <c r="H1101" s="38">
        <v>35000</v>
      </c>
      <c r="I1101" s="37">
        <v>2000</v>
      </c>
      <c r="J1101" s="39">
        <v>20000</v>
      </c>
      <c r="K1101" s="37" t="s">
        <v>2</v>
      </c>
      <c r="L1101" s="37">
        <v>7</v>
      </c>
      <c r="M1101" s="37" t="s">
        <v>0</v>
      </c>
      <c r="N1101" s="37">
        <v>2010</v>
      </c>
      <c r="O1101" s="40">
        <v>1</v>
      </c>
      <c r="P1101" s="39">
        <v>2589</v>
      </c>
      <c r="Q1101" s="37">
        <v>7.3999999999999996E-2</v>
      </c>
      <c r="R1101" s="41"/>
      <c r="S1101" s="17">
        <f>SUM($H$2:H1101)</f>
        <v>46321700</v>
      </c>
    </row>
    <row r="1102" spans="1:19" ht="15.75" thickBot="1" x14ac:dyDescent="0.25">
      <c r="A1102" s="42" t="s">
        <v>7</v>
      </c>
      <c r="B1102" s="43" t="s">
        <v>6</v>
      </c>
      <c r="C1102" s="43">
        <v>1</v>
      </c>
      <c r="D1102" s="44" t="s">
        <v>5</v>
      </c>
      <c r="E1102" s="43" t="s">
        <v>4</v>
      </c>
      <c r="F1102" s="43" t="s">
        <v>3</v>
      </c>
      <c r="G1102" s="43"/>
      <c r="H1102" s="45">
        <v>50000</v>
      </c>
      <c r="I1102" s="43">
        <v>2006</v>
      </c>
      <c r="J1102" s="46">
        <v>15000</v>
      </c>
      <c r="K1102" s="43" t="s">
        <v>2</v>
      </c>
      <c r="L1102" s="43">
        <v>8</v>
      </c>
      <c r="M1102" s="43" t="s">
        <v>0</v>
      </c>
      <c r="N1102" s="43">
        <v>2013</v>
      </c>
      <c r="O1102" s="47">
        <v>0.9</v>
      </c>
      <c r="P1102" s="46">
        <v>1502</v>
      </c>
      <c r="Q1102" s="43">
        <v>0.03</v>
      </c>
      <c r="R1102" s="48"/>
      <c r="S1102" s="17">
        <f>SUM($H$2:H1102)</f>
        <v>46371700</v>
      </c>
    </row>
  </sheetData>
  <sheetProtection password="CA99" sheet="1" objects="1" scenarios="1" sort="0" autoFilter="0"/>
  <conditionalFormatting sqref="S1:S1048576">
    <cfRule type="cellIs" dxfId="0" priority="1" operator="lessThanOrEqual">
      <formula>21185233.52</formula>
    </cfRule>
  </conditionalFormatting>
  <printOptions horizontalCentered="1"/>
  <pageMargins left="0.25" right="0.25" top="0.5" bottom="0.75" header="0.25" footer="0.25"/>
  <pageSetup scale="54" fitToHeight="0" orientation="landscape" r:id="rId1"/>
  <headerFooter>
    <oddHeader>&amp;C&amp;"Arial,Bold"SJVAPCD Proposition 4b Ranking List</oddHeader>
    <oddFooter>&amp;C&amp;"Arial,Bold"&amp;10&amp;K08-049Blue - Projects Selected for Funding
&amp;K02-049Brown - Large fleet projects prioritized after small fleets
&amp;K000000Inactive - Projects pending/fail compliance&amp;K02-049
&amp;K05+000Red - Withdrawn projects that are canceled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27" sqref="B27"/>
    </sheetView>
  </sheetViews>
  <sheetFormatPr defaultRowHeight="15" x14ac:dyDescent="0.2"/>
  <cols>
    <col min="1" max="1" width="19.88671875" style="1" customWidth="1"/>
    <col min="2" max="2" width="25.109375" bestFit="1" customWidth="1"/>
    <col min="3" max="3" width="12.33203125" bestFit="1" customWidth="1"/>
  </cols>
  <sheetData>
    <row r="1" spans="1:3" x14ac:dyDescent="0.2">
      <c r="A1" s="1">
        <v>30291234</v>
      </c>
      <c r="B1" t="s">
        <v>3043</v>
      </c>
    </row>
    <row r="2" spans="1:3" x14ac:dyDescent="0.2">
      <c r="A2" s="1">
        <f>58946585-54977547.5</f>
        <v>3969037.5</v>
      </c>
      <c r="B2" t="s">
        <v>3045</v>
      </c>
    </row>
    <row r="3" spans="1:3" x14ac:dyDescent="0.2">
      <c r="A3" s="1">
        <f>5247238-1825000</f>
        <v>3422238</v>
      </c>
      <c r="B3" t="s">
        <v>3044</v>
      </c>
      <c r="C3" s="1"/>
    </row>
    <row r="4" spans="1:3" x14ac:dyDescent="0.2">
      <c r="A4" s="1">
        <f>943586.5</f>
        <v>943586.5</v>
      </c>
      <c r="B4" t="s">
        <v>3046</v>
      </c>
    </row>
    <row r="5" spans="1:3" x14ac:dyDescent="0.2">
      <c r="A5" s="1">
        <v>25013.7</v>
      </c>
      <c r="B5" t="s">
        <v>3047</v>
      </c>
    </row>
    <row r="6" spans="1:3" x14ac:dyDescent="0.2">
      <c r="A6" s="1">
        <v>1200123.82</v>
      </c>
      <c r="B6" t="s">
        <v>3048</v>
      </c>
    </row>
    <row r="7" spans="1:3" ht="15.75" x14ac:dyDescent="0.25">
      <c r="A7" s="2">
        <f>SUM(A1:A6)</f>
        <v>39851233.520000003</v>
      </c>
      <c r="B7" s="3" t="s">
        <v>3049</v>
      </c>
    </row>
    <row r="10" spans="1:3" ht="16.5" thickBot="1" x14ac:dyDescent="0.3">
      <c r="A10" s="50" t="s">
        <v>3053</v>
      </c>
      <c r="B10" s="50"/>
    </row>
    <row r="11" spans="1:3" x14ac:dyDescent="0.2">
      <c r="A11" s="1">
        <f>1124294.69</f>
        <v>1124294.69</v>
      </c>
      <c r="B11" t="s">
        <v>3048</v>
      </c>
    </row>
    <row r="12" spans="1:3" x14ac:dyDescent="0.2">
      <c r="A12" s="1">
        <v>25013.7</v>
      </c>
      <c r="B12" t="s">
        <v>3047</v>
      </c>
    </row>
    <row r="13" spans="1:3" x14ac:dyDescent="0.2">
      <c r="A13" s="1">
        <v>913862.2</v>
      </c>
      <c r="B13" t="s">
        <v>3046</v>
      </c>
    </row>
    <row r="14" spans="1:3" x14ac:dyDescent="0.2">
      <c r="A14" s="1">
        <f>3869037.5+50000</f>
        <v>3919037.5</v>
      </c>
      <c r="B14" t="s">
        <v>3045</v>
      </c>
    </row>
    <row r="15" spans="1:3" x14ac:dyDescent="0.2">
      <c r="A15" s="1">
        <f>3422238</f>
        <v>3422238</v>
      </c>
      <c r="B15" t="s">
        <v>3044</v>
      </c>
    </row>
    <row r="16" spans="1:3" x14ac:dyDescent="0.2">
      <c r="A16" s="1">
        <f>9061553.91+200000</f>
        <v>9261553.9100000001</v>
      </c>
      <c r="B16" t="s">
        <v>3043</v>
      </c>
    </row>
    <row r="17" spans="1:2" ht="15.75" x14ac:dyDescent="0.25">
      <c r="A17" s="2">
        <f>SUM(A11:A16)</f>
        <v>18666000</v>
      </c>
      <c r="B17" s="3" t="s">
        <v>3049</v>
      </c>
    </row>
    <row r="19" spans="1:2" ht="15.75" x14ac:dyDescent="0.25">
      <c r="A19" s="2"/>
      <c r="B19" s="3"/>
    </row>
  </sheetData>
  <mergeCells count="1">
    <mergeCell ref="A10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Company>SJVAPCD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Hitchman</dc:creator>
  <cp:lastModifiedBy>Stephanie Hitchman</cp:lastModifiedBy>
  <cp:lastPrinted>2014-07-30T21:06:28Z</cp:lastPrinted>
  <dcterms:created xsi:type="dcterms:W3CDTF">2014-07-09T21:46:16Z</dcterms:created>
  <dcterms:modified xsi:type="dcterms:W3CDTF">2014-07-31T15:50:45Z</dcterms:modified>
</cp:coreProperties>
</file>